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资金分配表" sheetId="4" r:id="rId1"/>
  </sheets>
  <definedNames>
    <definedName name="_xlnm._FilterDatabase" localSheetId="0" hidden="1">资金分配表!$A$4:$WTT$286</definedName>
    <definedName name="_xlnm.Print_Titles" localSheetId="0">资金分配表!$4:$4</definedName>
  </definedNames>
  <calcPr calcId="144525"/>
</workbook>
</file>

<file path=xl/sharedStrings.xml><?xml version="1.0" encoding="utf-8"?>
<sst xmlns="http://schemas.openxmlformats.org/spreadsheetml/2006/main" count="262">
  <si>
    <t>附件</t>
  </si>
  <si>
    <t>2019年追加学生资助中央补助经费预算表</t>
  </si>
  <si>
    <t>单位：万元</t>
  </si>
  <si>
    <t>市县名称</t>
  </si>
  <si>
    <t>行政区划码</t>
  </si>
  <si>
    <t>追加高校国家奖学金</t>
  </si>
  <si>
    <t>追加高校国家励志奖学金</t>
  </si>
  <si>
    <t>追加高校国家助学金</t>
  </si>
  <si>
    <t>追加教育部门中职国家奖学金</t>
  </si>
  <si>
    <t>追加人社部门中职国家奖学金</t>
  </si>
  <si>
    <t>合计</t>
  </si>
  <si>
    <t>备注</t>
  </si>
  <si>
    <t>石家庄市合计</t>
  </si>
  <si>
    <t>市本级小计</t>
  </si>
  <si>
    <t>石家庄学院</t>
  </si>
  <si>
    <t>石家庄职业技术学院</t>
  </si>
  <si>
    <t>石家庄信息工程职业学院</t>
  </si>
  <si>
    <t>石家庄科技工程职业学院</t>
  </si>
  <si>
    <t>石家庄幼儿师范高等专科学校</t>
  </si>
  <si>
    <t>省直管县小计</t>
  </si>
  <si>
    <t>井陉县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</si>
  <si>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</si>
  <si>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</si>
  <si>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</si>
  <si>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</si>
  <si>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</si>
  <si>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</si>
  <si>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</si>
  <si>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</si>
  <si>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</si>
  <si>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晋州市</t>
  </si>
  <si>
    <t>新乐市</t>
  </si>
  <si>
    <t>其他县（市、区）小计</t>
  </si>
  <si>
    <t>正定县</t>
  </si>
  <si>
    <t>长安区</t>
  </si>
  <si>
    <t>石家庄市桥西区</t>
  </si>
  <si>
    <t>石家庄市新华区</t>
  </si>
  <si>
    <t>井陉矿区</t>
  </si>
  <si>
    <t>裕华区</t>
  </si>
  <si>
    <t>栾城区</t>
  </si>
  <si>
    <t>藁城区</t>
  </si>
  <si>
    <t>鹿泉区</t>
  </si>
  <si>
    <t>石家庄市高新技术开发区</t>
  </si>
  <si>
    <t>石家庄市循环化工园区</t>
  </si>
  <si>
    <t>唐山市合计</t>
  </si>
  <si>
    <t>唐山师范学院</t>
  </si>
  <si>
    <t>唐山学院</t>
  </si>
  <si>
    <t>唐山职业技术学院</t>
  </si>
  <si>
    <t>唐山工业职业技术学院</t>
  </si>
  <si>
    <t>唐山幼儿师范高等专科学校</t>
  </si>
  <si>
    <t>滦县</t>
  </si>
  <si>
    <t>滦南县</t>
  </si>
  <si>
    <t>乐亭县</t>
  </si>
  <si>
    <t>迁西县</t>
  </si>
  <si>
    <t>玉田县</t>
  </si>
  <si>
    <t>遵化市</t>
  </si>
  <si>
    <t>迁安市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</si>
  <si>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</si>
  <si>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</si>
  <si>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</si>
  <si>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</si>
  <si>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</si>
  <si>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</si>
  <si>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</si>
  <si>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唐山市高新技术开发区</t>
  </si>
  <si>
    <t>唐山市海港开发区</t>
  </si>
  <si>
    <t>唐山市芦台开发区</t>
  </si>
  <si>
    <t>唐山市汉沽管理区</t>
  </si>
  <si>
    <t>唐山市空港城开发区</t>
  </si>
  <si>
    <t>秦皇岛市合计</t>
  </si>
  <si>
    <t>秦皇岛职业技术学院</t>
  </si>
  <si>
    <t>河北对外经贸职业学院</t>
  </si>
  <si>
    <t>昌黎县</t>
  </si>
  <si>
    <t>卢龙县</t>
  </si>
  <si>
    <t>青龙满族自治县</t>
  </si>
  <si>
    <t>北戴河区</t>
  </si>
  <si>
    <t>抚宁区</t>
  </si>
  <si>
    <t>海港区</t>
  </si>
  <si>
    <t>山海关区</t>
  </si>
  <si>
    <t>秦皇岛市北戴河新区</t>
  </si>
  <si>
    <t>秦皇岛市高新技术开发区</t>
  </si>
  <si>
    <t>山海关高新技术开发区</t>
  </si>
  <si>
    <t>邯郸市合计</t>
  </si>
  <si>
    <t>邯郸学院</t>
  </si>
  <si>
    <t>邯郸职业技术学院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</si>
  <si>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</si>
  <si>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</si>
  <si>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</si>
  <si>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</si>
  <si>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</si>
  <si>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</si>
  <si>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</si>
  <si>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</si>
  <si>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</si>
  <si>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</si>
  <si>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</si>
  <si>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</si>
  <si>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邯山区</t>
  </si>
  <si>
    <t>邯郸县</t>
  </si>
  <si>
    <t>丛台区</t>
  </si>
  <si>
    <t>复兴区</t>
  </si>
  <si>
    <t>峰峰矿区</t>
  </si>
  <si>
    <t>肥乡区</t>
  </si>
  <si>
    <t>永年区</t>
  </si>
  <si>
    <t>邯郸市高新技术开发区</t>
  </si>
  <si>
    <t>邯郸市马头生态工业城开发区</t>
  </si>
  <si>
    <t>邢台市合计</t>
  </si>
  <si>
    <t>邢台学院</t>
  </si>
  <si>
    <t>邢台医学高等专科学校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</si>
  <si>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</si>
  <si>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</si>
  <si>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</si>
  <si>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</si>
  <si>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</si>
  <si>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</si>
  <si>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</si>
  <si>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</si>
  <si>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</si>
  <si>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</si>
  <si>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</si>
  <si>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</si>
  <si>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</si>
  <si>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</si>
  <si>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</si>
  <si>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</si>
  <si>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邢台县</t>
  </si>
  <si>
    <t>邢台市桥东区</t>
  </si>
  <si>
    <t>邢台市桥西区</t>
  </si>
  <si>
    <t>邢台市高新技术开发区</t>
  </si>
  <si>
    <t>邢台市大曹庄管理区</t>
  </si>
  <si>
    <t>保定市合计</t>
  </si>
  <si>
    <t>保定学院</t>
  </si>
  <si>
    <t>保定职业技术学院</t>
  </si>
  <si>
    <t>冀中职业学院</t>
  </si>
  <si>
    <t>保定幼儿师范高等专科学校</t>
  </si>
  <si>
    <t>涞水县</t>
  </si>
  <si>
    <t>阜平县</t>
  </si>
  <si>
    <t>定兴县</t>
  </si>
  <si>
    <t>唐县</t>
  </si>
  <si>
    <t>高阳县</t>
  </si>
  <si>
    <t>涞源县</t>
  </si>
  <si>
    <t>望都县</t>
  </si>
  <si>
    <t>易县</t>
  </si>
  <si>
    <t>曲阳县</t>
  </si>
  <si>
    <t>蠡县</t>
  </si>
  <si>
    <t>顺平县</t>
  </si>
  <si>
    <t>博野县</t>
  </si>
  <si>
    <t>涿州市</t>
  </si>
  <si>
    <t>安国市</t>
  </si>
  <si>
    <t>高碑店市</t>
  </si>
  <si>
    <t>竞秀区</t>
  </si>
  <si>
    <t>莲池区</t>
  </si>
  <si>
    <t>南市区</t>
  </si>
  <si>
    <t>满城区</t>
  </si>
  <si>
    <t>清苑区</t>
  </si>
  <si>
    <t>徐水区</t>
  </si>
  <si>
    <t>保定市高新技术开发区</t>
  </si>
  <si>
    <t>白沟</t>
  </si>
  <si>
    <t>张家口市合计</t>
  </si>
  <si>
    <t>张家口学院</t>
  </si>
  <si>
    <t>张家口职业技术学院</t>
  </si>
  <si>
    <t>宣化科技职业学院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</si>
  <si>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</si>
  <si>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</si>
  <si>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</si>
  <si>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</si>
  <si>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</si>
  <si>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</si>
  <si>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</si>
  <si>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</si>
  <si>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</si>
  <si>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</si>
  <si>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张家口市桥东区</t>
  </si>
  <si>
    <t>张家口市桥西区</t>
  </si>
  <si>
    <t>宣化区</t>
  </si>
  <si>
    <t>下花园区</t>
  </si>
  <si>
    <t>万全区</t>
  </si>
  <si>
    <t>崇礼区</t>
  </si>
  <si>
    <t>察北管理区</t>
  </si>
  <si>
    <t>塞北管理区</t>
  </si>
  <si>
    <t>张家口市高新技术开发区</t>
  </si>
  <si>
    <t>承德市合计</t>
  </si>
  <si>
    <t>河北民族师范学院</t>
  </si>
  <si>
    <t>河北旅游职业学院</t>
  </si>
  <si>
    <t>承德护理职业学院</t>
  </si>
  <si>
    <t>承德应用技术职业学院</t>
  </si>
  <si>
    <t>承德县</t>
  </si>
  <si>
    <t>兴隆县</t>
  </si>
  <si>
    <t>平泉县</t>
  </si>
  <si>
    <t>滦平县</t>
  </si>
  <si>
    <t>隆化县</t>
  </si>
  <si>
    <t>丰宁县</t>
  </si>
  <si>
    <t>宽城满族自治县</t>
  </si>
  <si>
    <t>围场满族蒙古族自治县</t>
  </si>
  <si>
    <t>双桥区</t>
  </si>
  <si>
    <t>双滦区</t>
  </si>
  <si>
    <t>鹰手营子矿区</t>
  </si>
  <si>
    <t>承德市高新技术开发区</t>
  </si>
  <si>
    <t>沧州市合计</t>
  </si>
  <si>
    <t>沧州师范学院</t>
  </si>
  <si>
    <t>沧州职业技术学院</t>
  </si>
  <si>
    <t>沧州医学高等专科学校</t>
  </si>
  <si>
    <t>泊头职业学院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</si>
  <si>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</si>
  <si>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</si>
  <si>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</si>
  <si>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</si>
  <si>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</si>
  <si>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</si>
  <si>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</si>
  <si>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</si>
  <si>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</si>
  <si>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</si>
  <si>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</si>
  <si>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河间市</t>
  </si>
  <si>
    <t>沧县</t>
  </si>
  <si>
    <t>黄骅市</t>
  </si>
  <si>
    <t>沧州市新华区</t>
  </si>
  <si>
    <t>运河区</t>
  </si>
  <si>
    <t>沧州市经济开发区</t>
  </si>
  <si>
    <t>沧州市渤海新区</t>
  </si>
  <si>
    <t>沧州市南大港园区</t>
  </si>
  <si>
    <t>沧州市中捷园区</t>
  </si>
  <si>
    <t>沧州市高新技术开发区</t>
  </si>
  <si>
    <t>廊坊市合计</t>
  </si>
  <si>
    <t>廊坊职业技术学院</t>
  </si>
  <si>
    <t>廊坊燕京职业技术学院</t>
  </si>
  <si>
    <t>廊坊卫生职业学院</t>
  </si>
  <si>
    <t>香河县</t>
  </si>
  <si>
    <t>大城县</t>
  </si>
  <si>
    <t>文安县</t>
  </si>
  <si>
    <t>大厂回族自治县</t>
  </si>
  <si>
    <t>霸州市</t>
  </si>
  <si>
    <t>三河市</t>
  </si>
  <si>
    <t>固安县</t>
  </si>
  <si>
    <t>永清县</t>
  </si>
  <si>
    <t>安次区</t>
  </si>
  <si>
    <t>广阳区</t>
  </si>
  <si>
    <t>廊坊市高新技术开发区</t>
  </si>
  <si>
    <t>衡水市合计</t>
  </si>
  <si>
    <t>衡水学院</t>
  </si>
  <si>
    <t>衡水职业技术学院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</si>
  <si>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</si>
  <si>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</si>
  <si>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</si>
  <si>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</si>
  <si>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</si>
  <si>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</si>
  <si>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</si>
  <si>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</si>
  <si>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</si>
  <si>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桃城区</t>
  </si>
  <si>
    <t>冀州区</t>
  </si>
  <si>
    <t>衡水市开发区</t>
  </si>
  <si>
    <t>衡水市衡水湖开发区</t>
  </si>
  <si>
    <t>定州市</t>
  </si>
  <si>
    <t>辛集市</t>
  </si>
  <si>
    <t>雄安新区合计</t>
  </si>
  <si>
    <t>新区本级小计</t>
  </si>
  <si>
    <t>雄县</t>
  </si>
  <si>
    <t>容城县</t>
  </si>
  <si>
    <t>安新县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</si>
</sst>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黑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25" borderId="8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14" borderId="4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2" fillId="20" borderId="6" applyNumberFormat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0" borderId="0"/>
    <xf numFmtId="0" fontId="11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56">
      <alignment vertical="center"/>
    </xf>
    <xf numFmtId="0" fontId="1" fillId="0" borderId="0" xfId="56" applyAlignment="1">
      <alignment horizontal="center" vertical="center"/>
    </xf>
    <xf numFmtId="0" fontId="1" fillId="0" borderId="0" xfId="56" applyAlignment="1">
      <alignment horizontal="right" vertical="center"/>
    </xf>
    <xf numFmtId="0" fontId="2" fillId="0" borderId="0" xfId="56" applyFont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4" fillId="0" borderId="1" xfId="56" applyFont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/>
    </xf>
    <xf numFmtId="0" fontId="5" fillId="0" borderId="1" xfId="56" applyFont="1" applyFill="1" applyBorder="1" applyAlignment="1">
      <alignment horizontal="right" vertical="center"/>
    </xf>
    <xf numFmtId="0" fontId="5" fillId="0" borderId="1" xfId="56" applyFont="1" applyBorder="1">
      <alignment vertical="center"/>
    </xf>
    <xf numFmtId="0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6" applyFont="1" applyBorder="1" applyAlignment="1">
      <alignment horizontal="center" vertical="center"/>
    </xf>
    <xf numFmtId="0" fontId="5" fillId="0" borderId="1" xfId="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56" applyFont="1" applyBorder="1" applyAlignment="1">
      <alignment horizontal="right" vertical="center"/>
    </xf>
    <xf numFmtId="0" fontId="7" fillId="0" borderId="1" xfId="5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/>
    <xf numFmtId="0" fontId="6" fillId="0" borderId="1" xfId="56" applyFont="1" applyBorder="1">
      <alignment vertical="center"/>
    </xf>
    <xf numFmtId="0" fontId="7" fillId="0" borderId="1" xfId="0" applyFont="1" applyBorder="1">
      <alignment vertical="center"/>
    </xf>
    <xf numFmtId="0" fontId="5" fillId="2" borderId="1" xfId="5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56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" fillId="0" borderId="1" xfId="56" applyBorder="1" applyAlignment="1">
      <alignment horizontal="center" vertical="center"/>
    </xf>
    <xf numFmtId="0" fontId="9" fillId="0" borderId="1" xfId="56" applyFont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7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6" applyFont="1" applyBorder="1" applyAlignment="1">
      <alignment horizontal="right" vertical="center"/>
    </xf>
    <xf numFmtId="0" fontId="1" fillId="0" borderId="1" xfId="56" applyBorder="1">
      <alignment vertical="center"/>
    </xf>
    <xf numFmtId="0" fontId="1" fillId="0" borderId="1" xfId="0" applyFont="1" applyFill="1" applyBorder="1" applyAlignment="1"/>
    <xf numFmtId="0" fontId="7" fillId="0" borderId="0" xfId="0" applyFont="1" applyBorder="1">
      <alignment vertical="center"/>
    </xf>
    <xf numFmtId="0" fontId="9" fillId="0" borderId="1" xfId="56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7" fillId="0" borderId="1" xfId="5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55" applyNumberFormat="1" applyFont="1" applyFill="1" applyBorder="1" applyAlignment="1" applyProtection="1">
      <alignment horizontal="center" vertical="center"/>
      <protection locked="0"/>
    </xf>
    <xf numFmtId="0" fontId="7" fillId="0" borderId="1" xfId="55" applyNumberFormat="1" applyFont="1" applyFill="1" applyBorder="1" applyAlignment="1" applyProtection="1">
      <alignment horizontal="right" vertical="center"/>
      <protection locked="0"/>
    </xf>
    <xf numFmtId="0" fontId="5" fillId="0" borderId="1" xfId="56" applyFont="1" applyFill="1" applyBorder="1">
      <alignment vertical="center"/>
    </xf>
    <xf numFmtId="0" fontId="1" fillId="0" borderId="1" xfId="56" applyFill="1" applyBorder="1">
      <alignment vertical="center"/>
    </xf>
    <xf numFmtId="0" fontId="6" fillId="0" borderId="1" xfId="56" applyFont="1" applyFill="1" applyBorder="1" applyAlignment="1">
      <alignment horizontal="right" vertical="center"/>
    </xf>
    <xf numFmtId="0" fontId="1" fillId="0" borderId="0" xfId="56" applyAlignment="1">
      <alignment vertical="center" wrapText="1"/>
    </xf>
    <xf numFmtId="0" fontId="1" fillId="0" borderId="0" xfId="56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支出测算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_01石家庄" xfId="55"/>
    <cellStyle name="常规 5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7"/>
  <sheetViews>
    <sheetView tabSelected="1" workbookViewId="0">
      <selection activeCell="A251" sqref="$A251:$XFD286"/>
    </sheetView>
  </sheetViews>
  <sheetFormatPr defaultColWidth="9" defaultRowHeight="15.75" customHeight="1"/>
  <cols>
    <col min="1" max="1" width="28.1047619047619" style="1" customWidth="1"/>
    <col min="2" max="2" width="14" style="2" customWidth="1"/>
    <col min="3" max="3" width="9.33333333333333" style="2" hidden="1" customWidth="1"/>
    <col min="4" max="8" width="11.8857142857143" style="3" customWidth="1"/>
    <col min="9" max="9" width="11.8857142857143" style="3" hidden="1" customWidth="1"/>
    <col min="10" max="10" width="11.8857142857143" style="3" customWidth="1"/>
    <col min="11" max="11" width="11.6666666666667" style="1" customWidth="1"/>
    <col min="12" max="210" width="9.1047619047619" style="1"/>
    <col min="211" max="211" width="24" style="1" customWidth="1"/>
    <col min="212" max="212" width="14" style="1" customWidth="1"/>
    <col min="213" max="213" width="9.33333333333333" style="1" customWidth="1"/>
    <col min="214" max="215" width="14" style="1" customWidth="1"/>
    <col min="216" max="216" width="9.33333333333333" style="1" customWidth="1"/>
    <col min="217" max="466" width="9.1047619047619" style="1"/>
    <col min="467" max="467" width="24" style="1" customWidth="1"/>
    <col min="468" max="468" width="14" style="1" customWidth="1"/>
    <col min="469" max="469" width="9.33333333333333" style="1" customWidth="1"/>
    <col min="470" max="471" width="14" style="1" customWidth="1"/>
    <col min="472" max="472" width="9.33333333333333" style="1" customWidth="1"/>
    <col min="473" max="722" width="9.1047619047619" style="1"/>
    <col min="723" max="723" width="24" style="1" customWidth="1"/>
    <col min="724" max="724" width="14" style="1" customWidth="1"/>
    <col min="725" max="725" width="9.33333333333333" style="1" customWidth="1"/>
    <col min="726" max="727" width="14" style="1" customWidth="1"/>
    <col min="728" max="728" width="9.33333333333333" style="1" customWidth="1"/>
    <col min="729" max="978" width="9.1047619047619" style="1"/>
    <col min="979" max="979" width="24" style="1" customWidth="1"/>
    <col min="980" max="980" width="14" style="1" customWidth="1"/>
    <col min="981" max="981" width="9.33333333333333" style="1" customWidth="1"/>
    <col min="982" max="983" width="14" style="1" customWidth="1"/>
    <col min="984" max="984" width="9.33333333333333" style="1" customWidth="1"/>
    <col min="985" max="1234" width="9.1047619047619" style="1"/>
    <col min="1235" max="1235" width="24" style="1" customWidth="1"/>
    <col min="1236" max="1236" width="14" style="1" customWidth="1"/>
    <col min="1237" max="1237" width="9.33333333333333" style="1" customWidth="1"/>
    <col min="1238" max="1239" width="14" style="1" customWidth="1"/>
    <col min="1240" max="1240" width="9.33333333333333" style="1" customWidth="1"/>
    <col min="1241" max="1490" width="9.1047619047619" style="1"/>
    <col min="1491" max="1491" width="24" style="1" customWidth="1"/>
    <col min="1492" max="1492" width="14" style="1" customWidth="1"/>
    <col min="1493" max="1493" width="9.33333333333333" style="1" customWidth="1"/>
    <col min="1494" max="1495" width="14" style="1" customWidth="1"/>
    <col min="1496" max="1496" width="9.33333333333333" style="1" customWidth="1"/>
    <col min="1497" max="1746" width="9.1047619047619" style="1"/>
    <col min="1747" max="1747" width="24" style="1" customWidth="1"/>
    <col min="1748" max="1748" width="14" style="1" customWidth="1"/>
    <col min="1749" max="1749" width="9.33333333333333" style="1" customWidth="1"/>
    <col min="1750" max="1751" width="14" style="1" customWidth="1"/>
    <col min="1752" max="1752" width="9.33333333333333" style="1" customWidth="1"/>
    <col min="1753" max="2002" width="9.1047619047619" style="1"/>
    <col min="2003" max="2003" width="24" style="1" customWidth="1"/>
    <col min="2004" max="2004" width="14" style="1" customWidth="1"/>
    <col min="2005" max="2005" width="9.33333333333333" style="1" customWidth="1"/>
    <col min="2006" max="2007" width="14" style="1" customWidth="1"/>
    <col min="2008" max="2008" width="9.33333333333333" style="1" customWidth="1"/>
    <col min="2009" max="2258" width="9.1047619047619" style="1"/>
    <col min="2259" max="2259" width="24" style="1" customWidth="1"/>
    <col min="2260" max="2260" width="14" style="1" customWidth="1"/>
    <col min="2261" max="2261" width="9.33333333333333" style="1" customWidth="1"/>
    <col min="2262" max="2263" width="14" style="1" customWidth="1"/>
    <col min="2264" max="2264" width="9.33333333333333" style="1" customWidth="1"/>
    <col min="2265" max="2514" width="9.1047619047619" style="1"/>
    <col min="2515" max="2515" width="24" style="1" customWidth="1"/>
    <col min="2516" max="2516" width="14" style="1" customWidth="1"/>
    <col min="2517" max="2517" width="9.33333333333333" style="1" customWidth="1"/>
    <col min="2518" max="2519" width="14" style="1" customWidth="1"/>
    <col min="2520" max="2520" width="9.33333333333333" style="1" customWidth="1"/>
    <col min="2521" max="2770" width="9.1047619047619" style="1"/>
    <col min="2771" max="2771" width="24" style="1" customWidth="1"/>
    <col min="2772" max="2772" width="14" style="1" customWidth="1"/>
    <col min="2773" max="2773" width="9.33333333333333" style="1" customWidth="1"/>
    <col min="2774" max="2775" width="14" style="1" customWidth="1"/>
    <col min="2776" max="2776" width="9.33333333333333" style="1" customWidth="1"/>
    <col min="2777" max="3026" width="9.1047619047619" style="1"/>
    <col min="3027" max="3027" width="24" style="1" customWidth="1"/>
    <col min="3028" max="3028" width="14" style="1" customWidth="1"/>
    <col min="3029" max="3029" width="9.33333333333333" style="1" customWidth="1"/>
    <col min="3030" max="3031" width="14" style="1" customWidth="1"/>
    <col min="3032" max="3032" width="9.33333333333333" style="1" customWidth="1"/>
    <col min="3033" max="3282" width="9.1047619047619" style="1"/>
    <col min="3283" max="3283" width="24" style="1" customWidth="1"/>
    <col min="3284" max="3284" width="14" style="1" customWidth="1"/>
    <col min="3285" max="3285" width="9.33333333333333" style="1" customWidth="1"/>
    <col min="3286" max="3287" width="14" style="1" customWidth="1"/>
    <col min="3288" max="3288" width="9.33333333333333" style="1" customWidth="1"/>
    <col min="3289" max="3538" width="9.1047619047619" style="1"/>
    <col min="3539" max="3539" width="24" style="1" customWidth="1"/>
    <col min="3540" max="3540" width="14" style="1" customWidth="1"/>
    <col min="3541" max="3541" width="9.33333333333333" style="1" customWidth="1"/>
    <col min="3542" max="3543" width="14" style="1" customWidth="1"/>
    <col min="3544" max="3544" width="9.33333333333333" style="1" customWidth="1"/>
    <col min="3545" max="3794" width="9.1047619047619" style="1"/>
    <col min="3795" max="3795" width="24" style="1" customWidth="1"/>
    <col min="3796" max="3796" width="14" style="1" customWidth="1"/>
    <col min="3797" max="3797" width="9.33333333333333" style="1" customWidth="1"/>
    <col min="3798" max="3799" width="14" style="1" customWidth="1"/>
    <col min="3800" max="3800" width="9.33333333333333" style="1" customWidth="1"/>
    <col min="3801" max="4050" width="9.1047619047619" style="1"/>
    <col min="4051" max="4051" width="24" style="1" customWidth="1"/>
    <col min="4052" max="4052" width="14" style="1" customWidth="1"/>
    <col min="4053" max="4053" width="9.33333333333333" style="1" customWidth="1"/>
    <col min="4054" max="4055" width="14" style="1" customWidth="1"/>
    <col min="4056" max="4056" width="9.33333333333333" style="1" customWidth="1"/>
    <col min="4057" max="4306" width="9.1047619047619" style="1"/>
    <col min="4307" max="4307" width="24" style="1" customWidth="1"/>
    <col min="4308" max="4308" width="14" style="1" customWidth="1"/>
    <col min="4309" max="4309" width="9.33333333333333" style="1" customWidth="1"/>
    <col min="4310" max="4311" width="14" style="1" customWidth="1"/>
    <col min="4312" max="4312" width="9.33333333333333" style="1" customWidth="1"/>
    <col min="4313" max="4562" width="9.1047619047619" style="1"/>
    <col min="4563" max="4563" width="24" style="1" customWidth="1"/>
    <col min="4564" max="4564" width="14" style="1" customWidth="1"/>
    <col min="4565" max="4565" width="9.33333333333333" style="1" customWidth="1"/>
    <col min="4566" max="4567" width="14" style="1" customWidth="1"/>
    <col min="4568" max="4568" width="9.33333333333333" style="1" customWidth="1"/>
    <col min="4569" max="4818" width="9.1047619047619" style="1"/>
    <col min="4819" max="4819" width="24" style="1" customWidth="1"/>
    <col min="4820" max="4820" width="14" style="1" customWidth="1"/>
    <col min="4821" max="4821" width="9.33333333333333" style="1" customWidth="1"/>
    <col min="4822" max="4823" width="14" style="1" customWidth="1"/>
    <col min="4824" max="4824" width="9.33333333333333" style="1" customWidth="1"/>
    <col min="4825" max="5074" width="9.1047619047619" style="1"/>
    <col min="5075" max="5075" width="24" style="1" customWidth="1"/>
    <col min="5076" max="5076" width="14" style="1" customWidth="1"/>
    <col min="5077" max="5077" width="9.33333333333333" style="1" customWidth="1"/>
    <col min="5078" max="5079" width="14" style="1" customWidth="1"/>
    <col min="5080" max="5080" width="9.33333333333333" style="1" customWidth="1"/>
    <col min="5081" max="5330" width="9.1047619047619" style="1"/>
    <col min="5331" max="5331" width="24" style="1" customWidth="1"/>
    <col min="5332" max="5332" width="14" style="1" customWidth="1"/>
    <col min="5333" max="5333" width="9.33333333333333" style="1" customWidth="1"/>
    <col min="5334" max="5335" width="14" style="1" customWidth="1"/>
    <col min="5336" max="5336" width="9.33333333333333" style="1" customWidth="1"/>
    <col min="5337" max="5586" width="9.1047619047619" style="1"/>
    <col min="5587" max="5587" width="24" style="1" customWidth="1"/>
    <col min="5588" max="5588" width="14" style="1" customWidth="1"/>
    <col min="5589" max="5589" width="9.33333333333333" style="1" customWidth="1"/>
    <col min="5590" max="5591" width="14" style="1" customWidth="1"/>
    <col min="5592" max="5592" width="9.33333333333333" style="1" customWidth="1"/>
    <col min="5593" max="5842" width="9.1047619047619" style="1"/>
    <col min="5843" max="5843" width="24" style="1" customWidth="1"/>
    <col min="5844" max="5844" width="14" style="1" customWidth="1"/>
    <col min="5845" max="5845" width="9.33333333333333" style="1" customWidth="1"/>
    <col min="5846" max="5847" width="14" style="1" customWidth="1"/>
    <col min="5848" max="5848" width="9.33333333333333" style="1" customWidth="1"/>
    <col min="5849" max="6098" width="9.1047619047619" style="1"/>
    <col min="6099" max="6099" width="24" style="1" customWidth="1"/>
    <col min="6100" max="6100" width="14" style="1" customWidth="1"/>
    <col min="6101" max="6101" width="9.33333333333333" style="1" customWidth="1"/>
    <col min="6102" max="6103" width="14" style="1" customWidth="1"/>
    <col min="6104" max="6104" width="9.33333333333333" style="1" customWidth="1"/>
    <col min="6105" max="6354" width="9.1047619047619" style="1"/>
    <col min="6355" max="6355" width="24" style="1" customWidth="1"/>
    <col min="6356" max="6356" width="14" style="1" customWidth="1"/>
    <col min="6357" max="6357" width="9.33333333333333" style="1" customWidth="1"/>
    <col min="6358" max="6359" width="14" style="1" customWidth="1"/>
    <col min="6360" max="6360" width="9.33333333333333" style="1" customWidth="1"/>
    <col min="6361" max="6610" width="9.1047619047619" style="1"/>
    <col min="6611" max="6611" width="24" style="1" customWidth="1"/>
    <col min="6612" max="6612" width="14" style="1" customWidth="1"/>
    <col min="6613" max="6613" width="9.33333333333333" style="1" customWidth="1"/>
    <col min="6614" max="6615" width="14" style="1" customWidth="1"/>
    <col min="6616" max="6616" width="9.33333333333333" style="1" customWidth="1"/>
    <col min="6617" max="6866" width="9.1047619047619" style="1"/>
    <col min="6867" max="6867" width="24" style="1" customWidth="1"/>
    <col min="6868" max="6868" width="14" style="1" customWidth="1"/>
    <col min="6869" max="6869" width="9.33333333333333" style="1" customWidth="1"/>
    <col min="6870" max="6871" width="14" style="1" customWidth="1"/>
    <col min="6872" max="6872" width="9.33333333333333" style="1" customWidth="1"/>
    <col min="6873" max="7122" width="9.1047619047619" style="1"/>
    <col min="7123" max="7123" width="24" style="1" customWidth="1"/>
    <col min="7124" max="7124" width="14" style="1" customWidth="1"/>
    <col min="7125" max="7125" width="9.33333333333333" style="1" customWidth="1"/>
    <col min="7126" max="7127" width="14" style="1" customWidth="1"/>
    <col min="7128" max="7128" width="9.33333333333333" style="1" customWidth="1"/>
    <col min="7129" max="7378" width="9.1047619047619" style="1"/>
    <col min="7379" max="7379" width="24" style="1" customWidth="1"/>
    <col min="7380" max="7380" width="14" style="1" customWidth="1"/>
    <col min="7381" max="7381" width="9.33333333333333" style="1" customWidth="1"/>
    <col min="7382" max="7383" width="14" style="1" customWidth="1"/>
    <col min="7384" max="7384" width="9.33333333333333" style="1" customWidth="1"/>
    <col min="7385" max="7634" width="9.1047619047619" style="1"/>
    <col min="7635" max="7635" width="24" style="1" customWidth="1"/>
    <col min="7636" max="7636" width="14" style="1" customWidth="1"/>
    <col min="7637" max="7637" width="9.33333333333333" style="1" customWidth="1"/>
    <col min="7638" max="7639" width="14" style="1" customWidth="1"/>
    <col min="7640" max="7640" width="9.33333333333333" style="1" customWidth="1"/>
    <col min="7641" max="7890" width="9.1047619047619" style="1"/>
    <col min="7891" max="7891" width="24" style="1" customWidth="1"/>
    <col min="7892" max="7892" width="14" style="1" customWidth="1"/>
    <col min="7893" max="7893" width="9.33333333333333" style="1" customWidth="1"/>
    <col min="7894" max="7895" width="14" style="1" customWidth="1"/>
    <col min="7896" max="7896" width="9.33333333333333" style="1" customWidth="1"/>
    <col min="7897" max="8146" width="9.1047619047619" style="1"/>
    <col min="8147" max="8147" width="24" style="1" customWidth="1"/>
    <col min="8148" max="8148" width="14" style="1" customWidth="1"/>
    <col min="8149" max="8149" width="9.33333333333333" style="1" customWidth="1"/>
    <col min="8150" max="8151" width="14" style="1" customWidth="1"/>
    <col min="8152" max="8152" width="9.33333333333333" style="1" customWidth="1"/>
    <col min="8153" max="8402" width="9.1047619047619" style="1"/>
    <col min="8403" max="8403" width="24" style="1" customWidth="1"/>
    <col min="8404" max="8404" width="14" style="1" customWidth="1"/>
    <col min="8405" max="8405" width="9.33333333333333" style="1" customWidth="1"/>
    <col min="8406" max="8407" width="14" style="1" customWidth="1"/>
    <col min="8408" max="8408" width="9.33333333333333" style="1" customWidth="1"/>
    <col min="8409" max="8658" width="9.1047619047619" style="1"/>
    <col min="8659" max="8659" width="24" style="1" customWidth="1"/>
    <col min="8660" max="8660" width="14" style="1" customWidth="1"/>
    <col min="8661" max="8661" width="9.33333333333333" style="1" customWidth="1"/>
    <col min="8662" max="8663" width="14" style="1" customWidth="1"/>
    <col min="8664" max="8664" width="9.33333333333333" style="1" customWidth="1"/>
    <col min="8665" max="8914" width="9.1047619047619" style="1"/>
    <col min="8915" max="8915" width="24" style="1" customWidth="1"/>
    <col min="8916" max="8916" width="14" style="1" customWidth="1"/>
    <col min="8917" max="8917" width="9.33333333333333" style="1" customWidth="1"/>
    <col min="8918" max="8919" width="14" style="1" customWidth="1"/>
    <col min="8920" max="8920" width="9.33333333333333" style="1" customWidth="1"/>
    <col min="8921" max="9170" width="9.1047619047619" style="1"/>
    <col min="9171" max="9171" width="24" style="1" customWidth="1"/>
    <col min="9172" max="9172" width="14" style="1" customWidth="1"/>
    <col min="9173" max="9173" width="9.33333333333333" style="1" customWidth="1"/>
    <col min="9174" max="9175" width="14" style="1" customWidth="1"/>
    <col min="9176" max="9176" width="9.33333333333333" style="1" customWidth="1"/>
    <col min="9177" max="9426" width="9.1047619047619" style="1"/>
    <col min="9427" max="9427" width="24" style="1" customWidth="1"/>
    <col min="9428" max="9428" width="14" style="1" customWidth="1"/>
    <col min="9429" max="9429" width="9.33333333333333" style="1" customWidth="1"/>
    <col min="9430" max="9431" width="14" style="1" customWidth="1"/>
    <col min="9432" max="9432" width="9.33333333333333" style="1" customWidth="1"/>
    <col min="9433" max="9682" width="9.1047619047619" style="1"/>
    <col min="9683" max="9683" width="24" style="1" customWidth="1"/>
    <col min="9684" max="9684" width="14" style="1" customWidth="1"/>
    <col min="9685" max="9685" width="9.33333333333333" style="1" customWidth="1"/>
    <col min="9686" max="9687" width="14" style="1" customWidth="1"/>
    <col min="9688" max="9688" width="9.33333333333333" style="1" customWidth="1"/>
    <col min="9689" max="9938" width="9.1047619047619" style="1"/>
    <col min="9939" max="9939" width="24" style="1" customWidth="1"/>
    <col min="9940" max="9940" width="14" style="1" customWidth="1"/>
    <col min="9941" max="9941" width="9.33333333333333" style="1" customWidth="1"/>
    <col min="9942" max="9943" width="14" style="1" customWidth="1"/>
    <col min="9944" max="9944" width="9.33333333333333" style="1" customWidth="1"/>
    <col min="9945" max="10194" width="9.1047619047619" style="1"/>
    <col min="10195" max="10195" width="24" style="1" customWidth="1"/>
    <col min="10196" max="10196" width="14" style="1" customWidth="1"/>
    <col min="10197" max="10197" width="9.33333333333333" style="1" customWidth="1"/>
    <col min="10198" max="10199" width="14" style="1" customWidth="1"/>
    <col min="10200" max="10200" width="9.33333333333333" style="1" customWidth="1"/>
    <col min="10201" max="10450" width="9.1047619047619" style="1"/>
    <col min="10451" max="10451" width="24" style="1" customWidth="1"/>
    <col min="10452" max="10452" width="14" style="1" customWidth="1"/>
    <col min="10453" max="10453" width="9.33333333333333" style="1" customWidth="1"/>
    <col min="10454" max="10455" width="14" style="1" customWidth="1"/>
    <col min="10456" max="10456" width="9.33333333333333" style="1" customWidth="1"/>
    <col min="10457" max="10706" width="9.1047619047619" style="1"/>
    <col min="10707" max="10707" width="24" style="1" customWidth="1"/>
    <col min="10708" max="10708" width="14" style="1" customWidth="1"/>
    <col min="10709" max="10709" width="9.33333333333333" style="1" customWidth="1"/>
    <col min="10710" max="10711" width="14" style="1" customWidth="1"/>
    <col min="10712" max="10712" width="9.33333333333333" style="1" customWidth="1"/>
    <col min="10713" max="10962" width="9.1047619047619" style="1"/>
    <col min="10963" max="10963" width="24" style="1" customWidth="1"/>
    <col min="10964" max="10964" width="14" style="1" customWidth="1"/>
    <col min="10965" max="10965" width="9.33333333333333" style="1" customWidth="1"/>
    <col min="10966" max="10967" width="14" style="1" customWidth="1"/>
    <col min="10968" max="10968" width="9.33333333333333" style="1" customWidth="1"/>
    <col min="10969" max="11218" width="9.1047619047619" style="1"/>
    <col min="11219" max="11219" width="24" style="1" customWidth="1"/>
    <col min="11220" max="11220" width="14" style="1" customWidth="1"/>
    <col min="11221" max="11221" width="9.33333333333333" style="1" customWidth="1"/>
    <col min="11222" max="11223" width="14" style="1" customWidth="1"/>
    <col min="11224" max="11224" width="9.33333333333333" style="1" customWidth="1"/>
    <col min="11225" max="11474" width="9.1047619047619" style="1"/>
    <col min="11475" max="11475" width="24" style="1" customWidth="1"/>
    <col min="11476" max="11476" width="14" style="1" customWidth="1"/>
    <col min="11477" max="11477" width="9.33333333333333" style="1" customWidth="1"/>
    <col min="11478" max="11479" width="14" style="1" customWidth="1"/>
    <col min="11480" max="11480" width="9.33333333333333" style="1" customWidth="1"/>
    <col min="11481" max="11730" width="9.1047619047619" style="1"/>
    <col min="11731" max="11731" width="24" style="1" customWidth="1"/>
    <col min="11732" max="11732" width="14" style="1" customWidth="1"/>
    <col min="11733" max="11733" width="9.33333333333333" style="1" customWidth="1"/>
    <col min="11734" max="11735" width="14" style="1" customWidth="1"/>
    <col min="11736" max="11736" width="9.33333333333333" style="1" customWidth="1"/>
    <col min="11737" max="11986" width="9.1047619047619" style="1"/>
    <col min="11987" max="11987" width="24" style="1" customWidth="1"/>
    <col min="11988" max="11988" width="14" style="1" customWidth="1"/>
    <col min="11989" max="11989" width="9.33333333333333" style="1" customWidth="1"/>
    <col min="11990" max="11991" width="14" style="1" customWidth="1"/>
    <col min="11992" max="11992" width="9.33333333333333" style="1" customWidth="1"/>
    <col min="11993" max="12242" width="9.1047619047619" style="1"/>
    <col min="12243" max="12243" width="24" style="1" customWidth="1"/>
    <col min="12244" max="12244" width="14" style="1" customWidth="1"/>
    <col min="12245" max="12245" width="9.33333333333333" style="1" customWidth="1"/>
    <col min="12246" max="12247" width="14" style="1" customWidth="1"/>
    <col min="12248" max="12248" width="9.33333333333333" style="1" customWidth="1"/>
    <col min="12249" max="12498" width="9.1047619047619" style="1"/>
    <col min="12499" max="12499" width="24" style="1" customWidth="1"/>
    <col min="12500" max="12500" width="14" style="1" customWidth="1"/>
    <col min="12501" max="12501" width="9.33333333333333" style="1" customWidth="1"/>
    <col min="12502" max="12503" width="14" style="1" customWidth="1"/>
    <col min="12504" max="12504" width="9.33333333333333" style="1" customWidth="1"/>
    <col min="12505" max="12754" width="9.1047619047619" style="1"/>
    <col min="12755" max="12755" width="24" style="1" customWidth="1"/>
    <col min="12756" max="12756" width="14" style="1" customWidth="1"/>
    <col min="12757" max="12757" width="9.33333333333333" style="1" customWidth="1"/>
    <col min="12758" max="12759" width="14" style="1" customWidth="1"/>
    <col min="12760" max="12760" width="9.33333333333333" style="1" customWidth="1"/>
    <col min="12761" max="13010" width="9.1047619047619" style="1"/>
    <col min="13011" max="13011" width="24" style="1" customWidth="1"/>
    <col min="13012" max="13012" width="14" style="1" customWidth="1"/>
    <col min="13013" max="13013" width="9.33333333333333" style="1" customWidth="1"/>
    <col min="13014" max="13015" width="14" style="1" customWidth="1"/>
    <col min="13016" max="13016" width="9.33333333333333" style="1" customWidth="1"/>
    <col min="13017" max="13266" width="9.1047619047619" style="1"/>
    <col min="13267" max="13267" width="24" style="1" customWidth="1"/>
    <col min="13268" max="13268" width="14" style="1" customWidth="1"/>
    <col min="13269" max="13269" width="9.33333333333333" style="1" customWidth="1"/>
    <col min="13270" max="13271" width="14" style="1" customWidth="1"/>
    <col min="13272" max="13272" width="9.33333333333333" style="1" customWidth="1"/>
    <col min="13273" max="13522" width="9.1047619047619" style="1"/>
    <col min="13523" max="13523" width="24" style="1" customWidth="1"/>
    <col min="13524" max="13524" width="14" style="1" customWidth="1"/>
    <col min="13525" max="13525" width="9.33333333333333" style="1" customWidth="1"/>
    <col min="13526" max="13527" width="14" style="1" customWidth="1"/>
    <col min="13528" max="13528" width="9.33333333333333" style="1" customWidth="1"/>
    <col min="13529" max="13778" width="9.1047619047619" style="1"/>
    <col min="13779" max="13779" width="24" style="1" customWidth="1"/>
    <col min="13780" max="13780" width="14" style="1" customWidth="1"/>
    <col min="13781" max="13781" width="9.33333333333333" style="1" customWidth="1"/>
    <col min="13782" max="13783" width="14" style="1" customWidth="1"/>
    <col min="13784" max="13784" width="9.33333333333333" style="1" customWidth="1"/>
    <col min="13785" max="14034" width="9.1047619047619" style="1"/>
    <col min="14035" max="14035" width="24" style="1" customWidth="1"/>
    <col min="14036" max="14036" width="14" style="1" customWidth="1"/>
    <col min="14037" max="14037" width="9.33333333333333" style="1" customWidth="1"/>
    <col min="14038" max="14039" width="14" style="1" customWidth="1"/>
    <col min="14040" max="14040" width="9.33333333333333" style="1" customWidth="1"/>
    <col min="14041" max="14290" width="9.1047619047619" style="1"/>
    <col min="14291" max="14291" width="24" style="1" customWidth="1"/>
    <col min="14292" max="14292" width="14" style="1" customWidth="1"/>
    <col min="14293" max="14293" width="9.33333333333333" style="1" customWidth="1"/>
    <col min="14294" max="14295" width="14" style="1" customWidth="1"/>
    <col min="14296" max="14296" width="9.33333333333333" style="1" customWidth="1"/>
    <col min="14297" max="14546" width="9.1047619047619" style="1"/>
    <col min="14547" max="14547" width="24" style="1" customWidth="1"/>
    <col min="14548" max="14548" width="14" style="1" customWidth="1"/>
    <col min="14549" max="14549" width="9.33333333333333" style="1" customWidth="1"/>
    <col min="14550" max="14551" width="14" style="1" customWidth="1"/>
    <col min="14552" max="14552" width="9.33333333333333" style="1" customWidth="1"/>
    <col min="14553" max="14802" width="9.1047619047619" style="1"/>
    <col min="14803" max="14803" width="24" style="1" customWidth="1"/>
    <col min="14804" max="14804" width="14" style="1" customWidth="1"/>
    <col min="14805" max="14805" width="9.33333333333333" style="1" customWidth="1"/>
    <col min="14806" max="14807" width="14" style="1" customWidth="1"/>
    <col min="14808" max="14808" width="9.33333333333333" style="1" customWidth="1"/>
    <col min="14809" max="15058" width="9.1047619047619" style="1"/>
    <col min="15059" max="15059" width="24" style="1" customWidth="1"/>
    <col min="15060" max="15060" width="14" style="1" customWidth="1"/>
    <col min="15061" max="15061" width="9.33333333333333" style="1" customWidth="1"/>
    <col min="15062" max="15063" width="14" style="1" customWidth="1"/>
    <col min="15064" max="15064" width="9.33333333333333" style="1" customWidth="1"/>
    <col min="15065" max="15314" width="9.1047619047619" style="1"/>
    <col min="15315" max="15315" width="24" style="1" customWidth="1"/>
    <col min="15316" max="15316" width="14" style="1" customWidth="1"/>
    <col min="15317" max="15317" width="9.33333333333333" style="1" customWidth="1"/>
    <col min="15318" max="15319" width="14" style="1" customWidth="1"/>
    <col min="15320" max="15320" width="9.33333333333333" style="1" customWidth="1"/>
    <col min="15321" max="15570" width="9.1047619047619" style="1"/>
    <col min="15571" max="15571" width="24" style="1" customWidth="1"/>
    <col min="15572" max="15572" width="14" style="1" customWidth="1"/>
    <col min="15573" max="15573" width="9.33333333333333" style="1" customWidth="1"/>
    <col min="15574" max="15575" width="14" style="1" customWidth="1"/>
    <col min="15576" max="15576" width="9.33333333333333" style="1" customWidth="1"/>
    <col min="15577" max="15826" width="9.1047619047619" style="1"/>
    <col min="15827" max="15827" width="24" style="1" customWidth="1"/>
    <col min="15828" max="15828" width="14" style="1" customWidth="1"/>
    <col min="15829" max="15829" width="9.33333333333333" style="1" customWidth="1"/>
    <col min="15830" max="15831" width="14" style="1" customWidth="1"/>
    <col min="15832" max="15832" width="9.33333333333333" style="1" customWidth="1"/>
    <col min="15833" max="16082" width="9.1047619047619" style="1"/>
    <col min="16083" max="16083" width="24" style="1" customWidth="1"/>
    <col min="16084" max="16084" width="14" style="1" customWidth="1"/>
    <col min="16085" max="16085" width="9.33333333333333" style="1" customWidth="1"/>
    <col min="16086" max="16087" width="14" style="1" customWidth="1"/>
    <col min="16088" max="16088" width="9.33333333333333" style="1" customWidth="1"/>
    <col min="16089" max="16384" width="9.1047619047619" style="1"/>
  </cols>
  <sheetData>
    <row r="1" customHeight="1" spans="1:1">
      <c r="A1" s="1" t="s">
        <v>0</v>
      </c>
    </row>
    <row r="2" ht="33.7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6.5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29" t="s">
        <v>2</v>
      </c>
    </row>
    <row r="4" ht="37.5" customHeight="1" spans="1:11">
      <c r="A4" s="5" t="s">
        <v>3</v>
      </c>
      <c r="B4" s="5" t="s">
        <v>4</v>
      </c>
      <c r="C4" s="5"/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/>
      <c r="J4" s="30" t="s">
        <v>10</v>
      </c>
      <c r="K4" s="6" t="s">
        <v>11</v>
      </c>
    </row>
    <row r="5" ht="14.25" hidden="1" customHeight="1" spans="1:11">
      <c r="A5" s="7" t="s">
        <v>10</v>
      </c>
      <c r="B5" s="7"/>
      <c r="C5" s="7"/>
      <c r="D5" s="8">
        <f>D6+D38+D66+D82+D108+D135+D165+D191+D211+D240+D258+D277+D279+D281</f>
        <v>169.6</v>
      </c>
      <c r="E5" s="8">
        <f>E6+E38+E66+E82+E108+E135+E165+E191+E211+E240+E258+E277+E279+E281</f>
        <v>359.5</v>
      </c>
      <c r="F5" s="8">
        <f t="shared" ref="F5:H5" si="0">F6+F38+F66+F82+F108+F135+F165+F191+F211+F240+F258+F277+F279+F281</f>
        <v>2608.16</v>
      </c>
      <c r="G5" s="8">
        <f t="shared" si="0"/>
        <v>477</v>
      </c>
      <c r="H5" s="8">
        <f t="shared" si="0"/>
        <v>87</v>
      </c>
      <c r="I5" s="31"/>
      <c r="J5" s="31">
        <f>J6+J38+J66+J82+J108+J135+J165+J191+J211+J240+J258+J277+J279+J281</f>
        <v>3701.26</v>
      </c>
      <c r="K5" s="16"/>
    </row>
    <row r="6" ht="14.25" hidden="1" customHeight="1" spans="1:11">
      <c r="A6" s="9" t="s">
        <v>12</v>
      </c>
      <c r="B6" s="10">
        <v>130100</v>
      </c>
      <c r="C6" s="11"/>
      <c r="D6" s="12">
        <f t="shared" ref="D6:H6" si="1">D7+D13+D26</f>
        <v>34.4</v>
      </c>
      <c r="E6" s="12">
        <f t="shared" si="1"/>
        <v>71</v>
      </c>
      <c r="F6" s="12">
        <f t="shared" si="1"/>
        <v>460.7</v>
      </c>
      <c r="G6" s="12">
        <f t="shared" si="1"/>
        <v>92.4</v>
      </c>
      <c r="H6" s="12">
        <f t="shared" si="1"/>
        <v>10.2</v>
      </c>
      <c r="I6" s="18"/>
      <c r="J6" s="18">
        <f>J7+J13+J26</f>
        <v>668.7</v>
      </c>
      <c r="K6" s="16"/>
    </row>
    <row r="7" ht="14.25" hidden="1" customHeight="1" spans="1:11">
      <c r="A7" s="9" t="s">
        <v>13</v>
      </c>
      <c r="B7" s="10"/>
      <c r="C7" s="11">
        <v>5</v>
      </c>
      <c r="D7" s="13">
        <f>SUM(D8:D12)</f>
        <v>34.4</v>
      </c>
      <c r="E7" s="13">
        <f t="shared" ref="E7:F7" si="2">SUM(E8:E12)</f>
        <v>71</v>
      </c>
      <c r="F7" s="13">
        <f t="shared" si="2"/>
        <v>460.7</v>
      </c>
      <c r="G7" s="13">
        <v>17.4</v>
      </c>
      <c r="H7" s="14">
        <v>10.2</v>
      </c>
      <c r="I7" s="32"/>
      <c r="J7" s="32">
        <f>D7+E7+F7+G7+H7+I7</f>
        <v>593.7</v>
      </c>
      <c r="K7" s="16"/>
    </row>
    <row r="8" ht="14.25" hidden="1" customHeight="1" spans="1:11">
      <c r="A8" s="15" t="s">
        <v>14</v>
      </c>
      <c r="B8" s="10"/>
      <c r="C8" s="11"/>
      <c r="D8" s="13"/>
      <c r="E8" s="13"/>
      <c r="F8" s="16">
        <v>79.75</v>
      </c>
      <c r="G8" s="13"/>
      <c r="H8" s="14"/>
      <c r="I8" s="32"/>
      <c r="J8" s="32"/>
      <c r="K8" s="16"/>
    </row>
    <row r="9" ht="14.25" hidden="1" customHeight="1" spans="1:11">
      <c r="A9" s="17" t="s">
        <v>15</v>
      </c>
      <c r="B9" s="10"/>
      <c r="C9" s="11"/>
      <c r="D9" s="17">
        <v>11.2</v>
      </c>
      <c r="E9" s="17">
        <v>22.5</v>
      </c>
      <c r="F9" s="16">
        <v>124.41</v>
      </c>
      <c r="G9" s="13"/>
      <c r="H9" s="14"/>
      <c r="I9" s="32"/>
      <c r="J9" s="32"/>
      <c r="K9" s="16"/>
    </row>
    <row r="10" ht="14.25" hidden="1" customHeight="1" spans="1:11">
      <c r="A10" s="17" t="s">
        <v>16</v>
      </c>
      <c r="B10" s="10"/>
      <c r="C10" s="11"/>
      <c r="D10" s="17">
        <v>12.8</v>
      </c>
      <c r="E10" s="17">
        <v>26.5</v>
      </c>
      <c r="F10" s="16">
        <v>137.95</v>
      </c>
      <c r="G10" s="13"/>
      <c r="H10" s="14"/>
      <c r="I10" s="32"/>
      <c r="J10" s="32"/>
      <c r="K10" s="16"/>
    </row>
    <row r="11" ht="14.25" hidden="1" customHeight="1" spans="1:11">
      <c r="A11" s="17" t="s">
        <v>17</v>
      </c>
      <c r="B11" s="10"/>
      <c r="C11" s="11"/>
      <c r="D11" s="17">
        <v>5.6</v>
      </c>
      <c r="E11" s="17">
        <v>11.5</v>
      </c>
      <c r="F11" s="16">
        <v>61.24</v>
      </c>
      <c r="G11" s="13"/>
      <c r="H11" s="14"/>
      <c r="I11" s="32"/>
      <c r="J11" s="32"/>
      <c r="K11" s="16"/>
    </row>
    <row r="12" ht="14.25" hidden="1" customHeight="1" spans="1:11">
      <c r="A12" s="17" t="s">
        <v>18</v>
      </c>
      <c r="B12" s="10"/>
      <c r="C12" s="11"/>
      <c r="D12" s="17">
        <v>4.8</v>
      </c>
      <c r="E12" s="17">
        <v>10.5</v>
      </c>
      <c r="F12" s="16">
        <v>57.35</v>
      </c>
      <c r="G12" s="13"/>
      <c r="H12" s="14"/>
      <c r="I12" s="32"/>
      <c r="J12" s="32"/>
      <c r="K12" s="16"/>
    </row>
    <row r="13" ht="14.25" hidden="1" customHeight="1" spans="1:11">
      <c r="A13" s="9" t="s">
        <v>19</v>
      </c>
      <c r="B13" s="10"/>
      <c r="C13" s="11"/>
      <c r="D13" s="12">
        <f t="shared" ref="D13:E13" si="3">SUM(D14:D25)</f>
        <v>0</v>
      </c>
      <c r="E13" s="12">
        <f t="shared" si="3"/>
        <v>0</v>
      </c>
      <c r="F13" s="12"/>
      <c r="G13" s="18">
        <f>SUM(G14:G25)</f>
        <v>18.6</v>
      </c>
      <c r="H13" s="12"/>
      <c r="I13" s="18"/>
      <c r="J13" s="18">
        <f>SUM(J14:J25)</f>
        <v>18.6</v>
      </c>
      <c r="K13" s="16"/>
    </row>
    <row r="14" ht="14.25" hidden="1" customHeight="1" spans="1:11">
      <c r="A14" s="19" t="s">
        <v>20</v>
      </c>
      <c r="B14" s="19">
        <v>130121</v>
      </c>
      <c r="C14" s="19">
        <v>1</v>
      </c>
      <c r="D14" s="13"/>
      <c r="E14" s="13"/>
      <c r="F14" s="13"/>
      <c r="G14" s="13">
        <v>1.2</v>
      </c>
      <c r="H14" s="20"/>
      <c r="I14" s="32"/>
      <c r="J14" s="32">
        <f t="shared" ref="J14:J83" si="4">D14+E14+F14+G14+H14+I14</f>
        <v>1.2</v>
      </c>
      <c r="K14" s="16"/>
    </row>
    <row r="15" ht="14.25" hidden="1" customHeight="1" spans="1:11">
      <c r="A15" s="19" t="s">
        <v>21</v>
      </c>
      <c r="B15" s="19">
        <v>130125</v>
      </c>
      <c r="C15" s="19">
        <v>1</v>
      </c>
      <c r="D15" s="13"/>
      <c r="E15" s="13"/>
      <c r="F15" s="13"/>
      <c r="G15" s="13"/>
      <c r="H15" s="20"/>
      <c r="I15" s="32"/>
      <c r="J15" s="32">
        <f t="shared" si="4"/>
        <v>0</v>
      </c>
      <c r="K15" s="16"/>
    </row>
    <row r="16" ht="14.25" hidden="1" customHeight="1" spans="1:11">
      <c r="A16" s="19" t="s">
        <v>22</v>
      </c>
      <c r="B16" s="19">
        <v>130126</v>
      </c>
      <c r="C16" s="19">
        <v>1</v>
      </c>
      <c r="D16" s="13"/>
      <c r="E16" s="13"/>
      <c r="F16" s="13"/>
      <c r="G16" s="13">
        <v>1.2</v>
      </c>
      <c r="H16" s="20"/>
      <c r="I16" s="32"/>
      <c r="J16" s="32">
        <f t="shared" si="4"/>
        <v>1.2</v>
      </c>
      <c r="K16" s="16"/>
    </row>
    <row r="17" ht="14.25" hidden="1" customHeight="1" spans="1:11">
      <c r="A17" s="19" t="s">
        <v>23</v>
      </c>
      <c r="B17" s="19">
        <v>130127</v>
      </c>
      <c r="C17" s="19">
        <v>1</v>
      </c>
      <c r="D17" s="13"/>
      <c r="E17" s="13"/>
      <c r="F17" s="13"/>
      <c r="G17" s="13"/>
      <c r="H17" s="20"/>
      <c r="I17" s="32"/>
      <c r="J17" s="32">
        <f t="shared" si="4"/>
        <v>0</v>
      </c>
      <c r="K17" s="16"/>
    </row>
    <row r="18" ht="14.25" hidden="1" customHeight="1" spans="1:11">
      <c r="A18" s="19" t="s">
        <v>24</v>
      </c>
      <c r="B18" s="19">
        <v>130128</v>
      </c>
      <c r="C18" s="19">
        <v>1</v>
      </c>
      <c r="D18" s="13"/>
      <c r="E18" s="13"/>
      <c r="F18" s="13"/>
      <c r="G18" s="13"/>
      <c r="H18" s="20"/>
      <c r="I18" s="32"/>
      <c r="J18" s="32">
        <f t="shared" si="4"/>
        <v>0</v>
      </c>
      <c r="K18" s="16"/>
    </row>
    <row r="19" ht="14.25" hidden="1" customHeight="1" spans="1:11">
      <c r="A19" s="19" t="s">
        <v>25</v>
      </c>
      <c r="B19" s="19">
        <v>130129</v>
      </c>
      <c r="C19" s="19">
        <v>1</v>
      </c>
      <c r="D19" s="13"/>
      <c r="E19" s="13"/>
      <c r="F19" s="13"/>
      <c r="G19" s="13"/>
      <c r="H19" s="20"/>
      <c r="I19" s="32"/>
      <c r="J19" s="32">
        <f t="shared" si="4"/>
        <v>0</v>
      </c>
      <c r="K19" s="16"/>
    </row>
    <row r="20" ht="14.25" hidden="1" customHeight="1" spans="1:11">
      <c r="A20" s="19" t="s">
        <v>26</v>
      </c>
      <c r="B20" s="19">
        <v>130130</v>
      </c>
      <c r="C20" s="19">
        <v>1</v>
      </c>
      <c r="D20" s="13"/>
      <c r="E20" s="13"/>
      <c r="F20" s="13"/>
      <c r="G20" s="13">
        <v>1.8</v>
      </c>
      <c r="H20" s="20"/>
      <c r="I20" s="32"/>
      <c r="J20" s="32">
        <f t="shared" si="4"/>
        <v>1.8</v>
      </c>
      <c r="K20" s="16"/>
    </row>
    <row r="21" ht="14.25" hidden="1" customHeight="1" spans="1:11">
      <c r="A21" s="19" t="s">
        <v>27</v>
      </c>
      <c r="B21" s="19">
        <v>130131</v>
      </c>
      <c r="C21" s="19">
        <v>1</v>
      </c>
      <c r="D21" s="13"/>
      <c r="E21" s="13"/>
      <c r="F21" s="13"/>
      <c r="G21" s="13">
        <v>4.2</v>
      </c>
      <c r="H21" s="20"/>
      <c r="I21" s="32"/>
      <c r="J21" s="32">
        <f t="shared" si="4"/>
        <v>4.2</v>
      </c>
      <c r="K21" s="16"/>
    </row>
    <row r="22" ht="14.25" hidden="1" customHeight="1" spans="1:11">
      <c r="A22" s="19" t="s">
        <v>28</v>
      </c>
      <c r="B22" s="19">
        <v>130132</v>
      </c>
      <c r="C22" s="19">
        <v>1</v>
      </c>
      <c r="D22" s="13"/>
      <c r="E22" s="13"/>
      <c r="F22" s="13"/>
      <c r="G22" s="13">
        <v>1.8</v>
      </c>
      <c r="H22" s="20"/>
      <c r="I22" s="32"/>
      <c r="J22" s="32">
        <f t="shared" si="4"/>
        <v>1.8</v>
      </c>
      <c r="K22" s="16"/>
    </row>
    <row r="23" ht="14.25" hidden="1" customHeight="1" spans="1:11">
      <c r="A23" s="19" t="s">
        <v>29</v>
      </c>
      <c r="B23" s="19">
        <v>130133</v>
      </c>
      <c r="C23" s="19">
        <v>1</v>
      </c>
      <c r="D23" s="13"/>
      <c r="E23" s="13"/>
      <c r="F23" s="13"/>
      <c r="G23" s="13">
        <v>3.6</v>
      </c>
      <c r="H23" s="20"/>
      <c r="I23" s="32"/>
      <c r="J23" s="32">
        <f t="shared" si="4"/>
        <v>3.6</v>
      </c>
      <c r="K23" s="16"/>
    </row>
    <row r="24" ht="14.25" hidden="1" customHeight="1" spans="1:11">
      <c r="A24" s="19" t="s">
        <v>30</v>
      </c>
      <c r="B24" s="19">
        <v>130183</v>
      </c>
      <c r="C24" s="19">
        <v>1</v>
      </c>
      <c r="D24" s="13"/>
      <c r="E24" s="13"/>
      <c r="F24" s="13"/>
      <c r="G24" s="13">
        <v>2.4</v>
      </c>
      <c r="H24" s="20"/>
      <c r="I24" s="32"/>
      <c r="J24" s="32">
        <f t="shared" si="4"/>
        <v>2.4</v>
      </c>
      <c r="K24" s="16"/>
    </row>
    <row r="25" ht="14.25" hidden="1" customHeight="1" spans="1:11">
      <c r="A25" s="19" t="s">
        <v>31</v>
      </c>
      <c r="B25" s="19">
        <v>130184</v>
      </c>
      <c r="C25" s="19">
        <v>1</v>
      </c>
      <c r="D25" s="13"/>
      <c r="E25" s="13"/>
      <c r="F25" s="13"/>
      <c r="G25" s="13">
        <v>2.4</v>
      </c>
      <c r="H25" s="20"/>
      <c r="I25" s="32"/>
      <c r="J25" s="32">
        <f t="shared" si="4"/>
        <v>2.4</v>
      </c>
      <c r="K25" s="16"/>
    </row>
    <row r="26" ht="14.25" hidden="1" customHeight="1" spans="1:11">
      <c r="A26" s="9" t="s">
        <v>32</v>
      </c>
      <c r="B26" s="21"/>
      <c r="C26" s="19"/>
      <c r="D26" s="22">
        <f t="shared" ref="D26:E26" si="5">SUM(D27:D37)</f>
        <v>0</v>
      </c>
      <c r="E26" s="22">
        <f t="shared" si="5"/>
        <v>0</v>
      </c>
      <c r="F26" s="22"/>
      <c r="G26" s="23">
        <f>SUM(G27:G37)</f>
        <v>56.4</v>
      </c>
      <c r="H26" s="24"/>
      <c r="I26" s="23"/>
      <c r="J26" s="23">
        <f>SUM(J27:J37)</f>
        <v>56.4</v>
      </c>
      <c r="K26" s="16"/>
    </row>
    <row r="27" ht="14.25" hidden="1" customHeight="1" spans="1:11">
      <c r="A27" s="19" t="s">
        <v>33</v>
      </c>
      <c r="B27" s="19">
        <v>130123</v>
      </c>
      <c r="C27" s="19">
        <v>2</v>
      </c>
      <c r="D27" s="13"/>
      <c r="E27" s="13"/>
      <c r="F27" s="13"/>
      <c r="G27" s="13">
        <v>3.6</v>
      </c>
      <c r="H27" s="20"/>
      <c r="I27" s="32"/>
      <c r="J27" s="32">
        <f t="shared" si="4"/>
        <v>3.6</v>
      </c>
      <c r="K27" s="16"/>
    </row>
    <row r="28" ht="14.25" hidden="1" customHeight="1" spans="1:11">
      <c r="A28" s="19" t="s">
        <v>34</v>
      </c>
      <c r="B28" s="19">
        <v>130102</v>
      </c>
      <c r="C28" s="19">
        <v>3</v>
      </c>
      <c r="D28" s="13"/>
      <c r="E28" s="13"/>
      <c r="F28" s="13"/>
      <c r="G28" s="13">
        <v>5.4</v>
      </c>
      <c r="H28" s="20"/>
      <c r="I28" s="32"/>
      <c r="J28" s="32">
        <f t="shared" si="4"/>
        <v>5.4</v>
      </c>
      <c r="K28" s="16"/>
    </row>
    <row r="29" ht="14.25" hidden="1" customHeight="1" spans="1:11">
      <c r="A29" s="19" t="s">
        <v>35</v>
      </c>
      <c r="B29" s="19">
        <v>130104</v>
      </c>
      <c r="C29" s="19">
        <v>3</v>
      </c>
      <c r="D29" s="13"/>
      <c r="E29" s="13"/>
      <c r="F29" s="13"/>
      <c r="G29" s="13">
        <v>13.2</v>
      </c>
      <c r="H29" s="20"/>
      <c r="I29" s="32"/>
      <c r="J29" s="32">
        <f t="shared" si="4"/>
        <v>13.2</v>
      </c>
      <c r="K29" s="16"/>
    </row>
    <row r="30" ht="14.25" hidden="1" customHeight="1" spans="1:11">
      <c r="A30" s="19" t="s">
        <v>36</v>
      </c>
      <c r="B30" s="19">
        <v>130105</v>
      </c>
      <c r="C30" s="19">
        <v>3</v>
      </c>
      <c r="D30" s="13"/>
      <c r="E30" s="13"/>
      <c r="F30" s="13"/>
      <c r="G30" s="13">
        <v>15.6</v>
      </c>
      <c r="H30" s="20"/>
      <c r="I30" s="32"/>
      <c r="J30" s="32">
        <f t="shared" si="4"/>
        <v>15.6</v>
      </c>
      <c r="K30" s="16"/>
    </row>
    <row r="31" ht="14.25" hidden="1" customHeight="1" spans="1:11">
      <c r="A31" s="19" t="s">
        <v>37</v>
      </c>
      <c r="B31" s="19">
        <v>130107</v>
      </c>
      <c r="C31" s="19">
        <v>3</v>
      </c>
      <c r="D31" s="13"/>
      <c r="E31" s="13"/>
      <c r="F31" s="13"/>
      <c r="G31" s="13"/>
      <c r="H31" s="20"/>
      <c r="I31" s="32"/>
      <c r="J31" s="32">
        <f t="shared" si="4"/>
        <v>0</v>
      </c>
      <c r="K31" s="16"/>
    </row>
    <row r="32" ht="14.25" hidden="1" customHeight="1" spans="1:11">
      <c r="A32" s="19" t="s">
        <v>38</v>
      </c>
      <c r="B32" s="19">
        <v>130108</v>
      </c>
      <c r="C32" s="19">
        <v>3</v>
      </c>
      <c r="D32" s="13"/>
      <c r="E32" s="13"/>
      <c r="F32" s="13"/>
      <c r="G32" s="13">
        <v>6</v>
      </c>
      <c r="H32" s="20"/>
      <c r="I32" s="32"/>
      <c r="J32" s="32">
        <f t="shared" si="4"/>
        <v>6</v>
      </c>
      <c r="K32" s="16"/>
    </row>
    <row r="33" ht="14.25" hidden="1" customHeight="1" spans="1:11">
      <c r="A33" s="19" t="s">
        <v>39</v>
      </c>
      <c r="B33" s="19">
        <v>130124</v>
      </c>
      <c r="C33" s="19">
        <v>3</v>
      </c>
      <c r="D33" s="13"/>
      <c r="E33" s="13"/>
      <c r="F33" s="13"/>
      <c r="G33" s="13">
        <v>5.4</v>
      </c>
      <c r="H33" s="20"/>
      <c r="I33" s="32"/>
      <c r="J33" s="32">
        <f t="shared" si="4"/>
        <v>5.4</v>
      </c>
      <c r="K33" s="16"/>
    </row>
    <row r="34" ht="14.25" hidden="1" customHeight="1" spans="1:11">
      <c r="A34" s="19" t="s">
        <v>40</v>
      </c>
      <c r="B34" s="19">
        <v>130182</v>
      </c>
      <c r="C34" s="19">
        <v>3</v>
      </c>
      <c r="D34" s="13"/>
      <c r="E34" s="13"/>
      <c r="F34" s="13"/>
      <c r="G34" s="13">
        <v>2.4</v>
      </c>
      <c r="H34" s="20"/>
      <c r="I34" s="32"/>
      <c r="J34" s="32">
        <f t="shared" si="4"/>
        <v>2.4</v>
      </c>
      <c r="K34" s="16"/>
    </row>
    <row r="35" ht="14.25" hidden="1" customHeight="1" spans="1:11">
      <c r="A35" s="19" t="s">
        <v>41</v>
      </c>
      <c r="B35" s="19">
        <v>130185</v>
      </c>
      <c r="C35" s="19">
        <v>3</v>
      </c>
      <c r="D35" s="13"/>
      <c r="E35" s="13"/>
      <c r="F35" s="13"/>
      <c r="G35" s="13">
        <v>3.6</v>
      </c>
      <c r="H35" s="20"/>
      <c r="I35" s="32"/>
      <c r="J35" s="32">
        <f t="shared" si="4"/>
        <v>3.6</v>
      </c>
      <c r="K35" s="16"/>
    </row>
    <row r="36" ht="14.25" hidden="1" customHeight="1" spans="1:11">
      <c r="A36" s="19" t="s">
        <v>42</v>
      </c>
      <c r="B36" s="25">
        <v>130111</v>
      </c>
      <c r="C36" s="19">
        <v>4</v>
      </c>
      <c r="D36" s="13"/>
      <c r="E36" s="13"/>
      <c r="F36" s="13"/>
      <c r="G36" s="13">
        <v>1.2</v>
      </c>
      <c r="H36" s="14"/>
      <c r="I36" s="32"/>
      <c r="J36" s="32">
        <f t="shared" si="4"/>
        <v>1.2</v>
      </c>
      <c r="K36" s="16"/>
    </row>
    <row r="37" ht="14.25" hidden="1" customHeight="1" spans="1:11">
      <c r="A37" s="19" t="s">
        <v>43</v>
      </c>
      <c r="B37" s="25">
        <v>130112</v>
      </c>
      <c r="C37" s="19">
        <v>4</v>
      </c>
      <c r="D37" s="13"/>
      <c r="E37" s="13"/>
      <c r="F37" s="13"/>
      <c r="G37" s="13"/>
      <c r="H37" s="14"/>
      <c r="I37" s="32"/>
      <c r="J37" s="32">
        <f t="shared" si="4"/>
        <v>0</v>
      </c>
      <c r="K37" s="16"/>
    </row>
    <row r="38" ht="14.25" hidden="1" customHeight="1" spans="1:11">
      <c r="A38" s="9" t="s">
        <v>44</v>
      </c>
      <c r="B38" s="10">
        <v>130200</v>
      </c>
      <c r="C38" s="11"/>
      <c r="D38" s="26">
        <f t="shared" ref="D38:H38" si="6">D39+D45+D53</f>
        <v>21.6</v>
      </c>
      <c r="E38" s="26">
        <f t="shared" si="6"/>
        <v>45.5</v>
      </c>
      <c r="F38" s="26">
        <f t="shared" si="6"/>
        <v>397.13</v>
      </c>
      <c r="G38" s="26">
        <f t="shared" si="6"/>
        <v>45.6</v>
      </c>
      <c r="H38" s="26">
        <f t="shared" si="6"/>
        <v>12.6</v>
      </c>
      <c r="I38" s="31"/>
      <c r="J38" s="31">
        <f>J39+J45+J53</f>
        <v>522.43</v>
      </c>
      <c r="K38" s="16"/>
    </row>
    <row r="39" ht="14.25" hidden="1" customHeight="1" spans="1:11">
      <c r="A39" s="9" t="s">
        <v>13</v>
      </c>
      <c r="B39" s="25"/>
      <c r="C39" s="27">
        <v>5</v>
      </c>
      <c r="D39" s="13">
        <f>SUM(D40:D44)</f>
        <v>21.6</v>
      </c>
      <c r="E39" s="13">
        <f t="shared" ref="E39:F39" si="7">SUM(E40:E44)</f>
        <v>45.5</v>
      </c>
      <c r="F39" s="13">
        <f t="shared" si="7"/>
        <v>397.13</v>
      </c>
      <c r="G39" s="13">
        <v>9</v>
      </c>
      <c r="H39" s="13">
        <v>12.6</v>
      </c>
      <c r="I39" s="32"/>
      <c r="J39" s="32">
        <f t="shared" si="4"/>
        <v>485.83</v>
      </c>
      <c r="K39" s="16"/>
    </row>
    <row r="40" ht="14.25" hidden="1" customHeight="1" spans="1:11">
      <c r="A40" s="28" t="s">
        <v>45</v>
      </c>
      <c r="B40" s="25"/>
      <c r="C40" s="27"/>
      <c r="D40" s="13"/>
      <c r="E40" s="13"/>
      <c r="F40" s="16">
        <v>88.69</v>
      </c>
      <c r="G40" s="13"/>
      <c r="H40" s="14"/>
      <c r="I40" s="32"/>
      <c r="J40" s="32"/>
      <c r="K40" s="16"/>
    </row>
    <row r="41" ht="14.25" hidden="1" customHeight="1" spans="1:11">
      <c r="A41" s="28" t="s">
        <v>46</v>
      </c>
      <c r="B41" s="25"/>
      <c r="C41" s="27"/>
      <c r="D41" s="13"/>
      <c r="E41" s="13"/>
      <c r="F41" s="16">
        <v>74.98</v>
      </c>
      <c r="G41" s="13"/>
      <c r="H41" s="14"/>
      <c r="I41" s="32"/>
      <c r="J41" s="32"/>
      <c r="K41" s="16"/>
    </row>
    <row r="42" ht="14.25" hidden="1" customHeight="1" spans="1:11">
      <c r="A42" s="17" t="s">
        <v>47</v>
      </c>
      <c r="B42" s="25"/>
      <c r="C42" s="27"/>
      <c r="D42" s="17">
        <v>9.6</v>
      </c>
      <c r="E42" s="17">
        <v>20</v>
      </c>
      <c r="F42" s="16">
        <v>104.32</v>
      </c>
      <c r="G42" s="13"/>
      <c r="H42" s="14"/>
      <c r="I42" s="32"/>
      <c r="J42" s="32"/>
      <c r="K42" s="16"/>
    </row>
    <row r="43" ht="14.25" hidden="1" customHeight="1" spans="1:11">
      <c r="A43" s="17" t="s">
        <v>48</v>
      </c>
      <c r="B43" s="25"/>
      <c r="C43" s="27"/>
      <c r="D43" s="17">
        <v>10.4</v>
      </c>
      <c r="E43" s="17">
        <v>22</v>
      </c>
      <c r="F43" s="16">
        <v>113.03</v>
      </c>
      <c r="G43" s="13"/>
      <c r="H43" s="14"/>
      <c r="I43" s="32"/>
      <c r="J43" s="32"/>
      <c r="K43" s="16"/>
    </row>
    <row r="44" ht="14.25" hidden="1" customHeight="1" spans="1:11">
      <c r="A44" s="17" t="s">
        <v>49</v>
      </c>
      <c r="B44" s="25"/>
      <c r="C44" s="27"/>
      <c r="D44" s="17">
        <v>1.6</v>
      </c>
      <c r="E44" s="17">
        <v>3.5</v>
      </c>
      <c r="F44" s="16">
        <v>16.11</v>
      </c>
      <c r="G44" s="13"/>
      <c r="H44" s="14"/>
      <c r="I44" s="32"/>
      <c r="J44" s="32"/>
      <c r="K44" s="16"/>
    </row>
    <row r="45" ht="14.25" hidden="1" customHeight="1" spans="1:11">
      <c r="A45" s="9" t="s">
        <v>19</v>
      </c>
      <c r="B45" s="10"/>
      <c r="C45" s="27"/>
      <c r="D45" s="12">
        <f t="shared" ref="D45:E45" si="8">SUM(D46:D52)</f>
        <v>0</v>
      </c>
      <c r="E45" s="12">
        <f t="shared" si="8"/>
        <v>0</v>
      </c>
      <c r="F45" s="12"/>
      <c r="G45" s="18">
        <f t="shared" ref="G45:J45" si="9">SUM(G46:G52)</f>
        <v>24</v>
      </c>
      <c r="H45" s="18">
        <f t="shared" si="9"/>
        <v>0</v>
      </c>
      <c r="I45" s="18">
        <f t="shared" si="9"/>
        <v>0</v>
      </c>
      <c r="J45" s="18">
        <f t="shared" si="9"/>
        <v>24</v>
      </c>
      <c r="K45" s="16"/>
    </row>
    <row r="46" ht="14.25" hidden="1" customHeight="1" spans="1:11">
      <c r="A46" s="19" t="s">
        <v>50</v>
      </c>
      <c r="B46" s="19">
        <v>130223</v>
      </c>
      <c r="C46" s="19">
        <v>1</v>
      </c>
      <c r="D46" s="13"/>
      <c r="E46" s="13"/>
      <c r="F46" s="13"/>
      <c r="G46" s="13">
        <v>4.8</v>
      </c>
      <c r="H46" s="20"/>
      <c r="I46" s="32"/>
      <c r="J46" s="32">
        <f t="shared" si="4"/>
        <v>4.8</v>
      </c>
      <c r="K46" s="16"/>
    </row>
    <row r="47" ht="14.25" hidden="1" customHeight="1" spans="1:11">
      <c r="A47" s="19" t="s">
        <v>51</v>
      </c>
      <c r="B47" s="19">
        <v>130224</v>
      </c>
      <c r="C47" s="19">
        <v>1</v>
      </c>
      <c r="D47" s="13"/>
      <c r="E47" s="13"/>
      <c r="F47" s="13"/>
      <c r="G47" s="13">
        <v>3.6</v>
      </c>
      <c r="H47" s="20"/>
      <c r="I47" s="32"/>
      <c r="J47" s="32">
        <f t="shared" si="4"/>
        <v>3.6</v>
      </c>
      <c r="K47" s="16"/>
    </row>
    <row r="48" ht="14.25" hidden="1" customHeight="1" spans="1:11">
      <c r="A48" s="19" t="s">
        <v>52</v>
      </c>
      <c r="B48" s="19">
        <v>130225</v>
      </c>
      <c r="C48" s="19">
        <v>1</v>
      </c>
      <c r="D48" s="13"/>
      <c r="E48" s="13"/>
      <c r="F48" s="13"/>
      <c r="G48" s="13">
        <v>2.4</v>
      </c>
      <c r="H48" s="20"/>
      <c r="I48" s="32"/>
      <c r="J48" s="32">
        <f t="shared" si="4"/>
        <v>2.4</v>
      </c>
      <c r="K48" s="16"/>
    </row>
    <row r="49" ht="14.25" hidden="1" customHeight="1" spans="1:11">
      <c r="A49" s="19" t="s">
        <v>53</v>
      </c>
      <c r="B49" s="19">
        <v>130227</v>
      </c>
      <c r="C49" s="19">
        <v>1</v>
      </c>
      <c r="D49" s="13"/>
      <c r="E49" s="13"/>
      <c r="F49" s="13"/>
      <c r="G49" s="13">
        <v>1.8</v>
      </c>
      <c r="H49" s="20"/>
      <c r="I49" s="32"/>
      <c r="J49" s="32">
        <f t="shared" si="4"/>
        <v>1.8</v>
      </c>
      <c r="K49" s="16"/>
    </row>
    <row r="50" ht="14.25" hidden="1" customHeight="1" spans="1:11">
      <c r="A50" s="19" t="s">
        <v>54</v>
      </c>
      <c r="B50" s="19">
        <v>130229</v>
      </c>
      <c r="C50" s="19">
        <v>1</v>
      </c>
      <c r="D50" s="13"/>
      <c r="E50" s="13"/>
      <c r="F50" s="13"/>
      <c r="G50" s="13">
        <v>4.2</v>
      </c>
      <c r="H50" s="20"/>
      <c r="I50" s="32"/>
      <c r="J50" s="32">
        <f t="shared" si="4"/>
        <v>4.2</v>
      </c>
      <c r="K50" s="16"/>
    </row>
    <row r="51" ht="14.25" hidden="1" customHeight="1" spans="1:11">
      <c r="A51" s="19" t="s">
        <v>55</v>
      </c>
      <c r="B51" s="19">
        <v>130281</v>
      </c>
      <c r="C51" s="19">
        <v>1</v>
      </c>
      <c r="D51" s="13"/>
      <c r="E51" s="13"/>
      <c r="F51" s="13"/>
      <c r="G51" s="13">
        <v>2.4</v>
      </c>
      <c r="H51" s="20"/>
      <c r="I51" s="32"/>
      <c r="J51" s="32">
        <f t="shared" si="4"/>
        <v>2.4</v>
      </c>
      <c r="K51" s="16"/>
    </row>
    <row r="52" ht="14.25" hidden="1" customHeight="1" spans="1:11">
      <c r="A52" s="19" t="s">
        <v>56</v>
      </c>
      <c r="B52" s="19">
        <v>130283</v>
      </c>
      <c r="C52" s="19">
        <v>1</v>
      </c>
      <c r="D52" s="13"/>
      <c r="E52" s="13"/>
      <c r="F52" s="13"/>
      <c r="G52" s="13">
        <v>4.8</v>
      </c>
      <c r="H52" s="20"/>
      <c r="I52" s="32"/>
      <c r="J52" s="32">
        <f t="shared" si="4"/>
        <v>4.8</v>
      </c>
      <c r="K52" s="16"/>
    </row>
    <row r="53" ht="14.25" hidden="1" customHeight="1" spans="1:11">
      <c r="A53" s="9" t="s">
        <v>32</v>
      </c>
      <c r="B53" s="21"/>
      <c r="C53" s="27"/>
      <c r="D53" s="22">
        <f t="shared" ref="D53:J53" si="10">SUM(D54:D65)</f>
        <v>0</v>
      </c>
      <c r="E53" s="22">
        <f t="shared" si="10"/>
        <v>0</v>
      </c>
      <c r="F53" s="22"/>
      <c r="G53" s="22">
        <f t="shared" si="10"/>
        <v>12.6</v>
      </c>
      <c r="H53" s="22">
        <f t="shared" si="10"/>
        <v>0</v>
      </c>
      <c r="I53" s="22">
        <f t="shared" si="10"/>
        <v>0</v>
      </c>
      <c r="J53" s="22">
        <f t="shared" si="10"/>
        <v>12.6</v>
      </c>
      <c r="K53" s="16"/>
    </row>
    <row r="54" ht="14.25" hidden="1" customHeight="1" spans="1:11">
      <c r="A54" s="19" t="s">
        <v>57</v>
      </c>
      <c r="B54" s="19">
        <v>130202</v>
      </c>
      <c r="C54" s="19">
        <v>3</v>
      </c>
      <c r="D54" s="13"/>
      <c r="E54" s="13"/>
      <c r="F54" s="13"/>
      <c r="G54" s="13"/>
      <c r="H54" s="20"/>
      <c r="I54" s="32"/>
      <c r="J54" s="32">
        <f t="shared" si="4"/>
        <v>0</v>
      </c>
      <c r="K54" s="16"/>
    </row>
    <row r="55" ht="14.25" hidden="1" customHeight="1" spans="1:11">
      <c r="A55" s="19" t="s">
        <v>58</v>
      </c>
      <c r="B55" s="19">
        <v>130203</v>
      </c>
      <c r="C55" s="19">
        <v>3</v>
      </c>
      <c r="D55" s="13"/>
      <c r="E55" s="13"/>
      <c r="F55" s="13"/>
      <c r="G55" s="13">
        <v>3</v>
      </c>
      <c r="H55" s="20"/>
      <c r="I55" s="32"/>
      <c r="J55" s="32">
        <f t="shared" si="4"/>
        <v>3</v>
      </c>
      <c r="K55" s="16"/>
    </row>
    <row r="56" ht="14.25" hidden="1" customHeight="1" spans="1:11">
      <c r="A56" s="19" t="s">
        <v>59</v>
      </c>
      <c r="B56" s="19">
        <v>130204</v>
      </c>
      <c r="C56" s="19">
        <v>3</v>
      </c>
      <c r="D56" s="13"/>
      <c r="E56" s="13"/>
      <c r="F56" s="13"/>
      <c r="G56" s="13"/>
      <c r="H56" s="20"/>
      <c r="I56" s="32"/>
      <c r="J56" s="32">
        <f t="shared" si="4"/>
        <v>0</v>
      </c>
      <c r="K56" s="16"/>
    </row>
    <row r="57" ht="14.25" hidden="1" customHeight="1" spans="1:11">
      <c r="A57" s="19" t="s">
        <v>60</v>
      </c>
      <c r="B57" s="19">
        <v>130205</v>
      </c>
      <c r="C57" s="19">
        <v>3</v>
      </c>
      <c r="D57" s="13"/>
      <c r="E57" s="13"/>
      <c r="F57" s="13"/>
      <c r="G57" s="13"/>
      <c r="H57" s="20"/>
      <c r="I57" s="32"/>
      <c r="J57" s="32">
        <f t="shared" si="4"/>
        <v>0</v>
      </c>
      <c r="K57" s="16"/>
    </row>
    <row r="58" ht="14.25" hidden="1" customHeight="1" spans="1:11">
      <c r="A58" s="19" t="s">
        <v>61</v>
      </c>
      <c r="B58" s="19">
        <v>130207</v>
      </c>
      <c r="C58" s="19">
        <v>3</v>
      </c>
      <c r="D58" s="13"/>
      <c r="E58" s="13"/>
      <c r="F58" s="13"/>
      <c r="G58" s="13">
        <v>4.2</v>
      </c>
      <c r="H58" s="20"/>
      <c r="I58" s="32"/>
      <c r="J58" s="32">
        <f t="shared" si="4"/>
        <v>4.2</v>
      </c>
      <c r="K58" s="16"/>
    </row>
    <row r="59" ht="14.25" hidden="1" customHeight="1" spans="1:11">
      <c r="A59" s="19" t="s">
        <v>62</v>
      </c>
      <c r="B59" s="19">
        <v>130208</v>
      </c>
      <c r="C59" s="19">
        <v>3</v>
      </c>
      <c r="D59" s="13"/>
      <c r="E59" s="13"/>
      <c r="F59" s="13"/>
      <c r="G59" s="13">
        <v>3.6</v>
      </c>
      <c r="H59" s="20"/>
      <c r="I59" s="32"/>
      <c r="J59" s="32">
        <f t="shared" si="4"/>
        <v>3.6</v>
      </c>
      <c r="K59" s="16"/>
    </row>
    <row r="60" ht="14.25" hidden="1" customHeight="1" spans="1:11">
      <c r="A60" s="19" t="s">
        <v>63</v>
      </c>
      <c r="B60" s="19">
        <v>130209</v>
      </c>
      <c r="C60" s="19">
        <v>3</v>
      </c>
      <c r="D60" s="13"/>
      <c r="E60" s="13"/>
      <c r="F60" s="13"/>
      <c r="G60" s="13">
        <v>1.8</v>
      </c>
      <c r="H60" s="20"/>
      <c r="I60" s="32"/>
      <c r="J60" s="32">
        <f t="shared" si="4"/>
        <v>1.8</v>
      </c>
      <c r="K60" s="16"/>
    </row>
    <row r="61" ht="14.25" hidden="1" customHeight="1" spans="1:11">
      <c r="A61" s="19" t="s">
        <v>64</v>
      </c>
      <c r="B61" s="25">
        <v>130211</v>
      </c>
      <c r="C61" s="19">
        <v>4</v>
      </c>
      <c r="D61" s="13"/>
      <c r="E61" s="13"/>
      <c r="F61" s="13"/>
      <c r="G61" s="13"/>
      <c r="H61" s="14"/>
      <c r="I61" s="32"/>
      <c r="J61" s="32">
        <f t="shared" si="4"/>
        <v>0</v>
      </c>
      <c r="K61" s="16"/>
    </row>
    <row r="62" ht="14.25" hidden="1" customHeight="1" spans="1:11">
      <c r="A62" s="19" t="s">
        <v>65</v>
      </c>
      <c r="B62" s="25">
        <v>130212</v>
      </c>
      <c r="C62" s="19">
        <v>4</v>
      </c>
      <c r="D62" s="13"/>
      <c r="E62" s="13"/>
      <c r="F62" s="13"/>
      <c r="G62" s="13"/>
      <c r="H62" s="14"/>
      <c r="I62" s="32"/>
      <c r="J62" s="32">
        <f t="shared" si="4"/>
        <v>0</v>
      </c>
      <c r="K62" s="16"/>
    </row>
    <row r="63" ht="14.25" hidden="1" customHeight="1" spans="1:11">
      <c r="A63" s="19" t="s">
        <v>66</v>
      </c>
      <c r="B63" s="25">
        <v>130214</v>
      </c>
      <c r="C63" s="19">
        <v>4</v>
      </c>
      <c r="D63" s="13"/>
      <c r="E63" s="13"/>
      <c r="F63" s="13"/>
      <c r="G63" s="13"/>
      <c r="H63" s="14"/>
      <c r="I63" s="32"/>
      <c r="J63" s="32">
        <f t="shared" si="4"/>
        <v>0</v>
      </c>
      <c r="K63" s="16"/>
    </row>
    <row r="64" ht="14.25" hidden="1" customHeight="1" spans="1:11">
      <c r="A64" s="19" t="s">
        <v>67</v>
      </c>
      <c r="B64" s="25">
        <v>130215</v>
      </c>
      <c r="C64" s="19">
        <v>4</v>
      </c>
      <c r="D64" s="13"/>
      <c r="E64" s="13"/>
      <c r="F64" s="13"/>
      <c r="G64" s="13"/>
      <c r="H64" s="14"/>
      <c r="I64" s="32"/>
      <c r="J64" s="32">
        <f t="shared" si="4"/>
        <v>0</v>
      </c>
      <c r="K64" s="16"/>
    </row>
    <row r="65" ht="14.25" hidden="1" customHeight="1" spans="1:11">
      <c r="A65" s="19" t="s">
        <v>68</v>
      </c>
      <c r="B65" s="25">
        <v>130217</v>
      </c>
      <c r="C65" s="33">
        <v>4</v>
      </c>
      <c r="D65" s="13"/>
      <c r="E65" s="13"/>
      <c r="F65" s="13"/>
      <c r="G65" s="13"/>
      <c r="H65" s="14"/>
      <c r="I65" s="32"/>
      <c r="J65" s="32">
        <f t="shared" si="4"/>
        <v>0</v>
      </c>
      <c r="K65" s="16"/>
    </row>
    <row r="66" ht="14.25" hidden="1" customHeight="1" spans="1:11">
      <c r="A66" s="9" t="s">
        <v>69</v>
      </c>
      <c r="B66" s="10">
        <v>130300</v>
      </c>
      <c r="C66" s="11"/>
      <c r="D66" s="26">
        <f t="shared" ref="D66:H66" si="11">D67+D70+D74</f>
        <v>16.8</v>
      </c>
      <c r="E66" s="26">
        <f t="shared" si="11"/>
        <v>36</v>
      </c>
      <c r="F66" s="26">
        <f t="shared" si="11"/>
        <v>196.68</v>
      </c>
      <c r="G66" s="26">
        <f t="shared" si="11"/>
        <v>19.2</v>
      </c>
      <c r="H66" s="26">
        <f t="shared" si="11"/>
        <v>4.2</v>
      </c>
      <c r="I66" s="31"/>
      <c r="J66" s="31">
        <f>J67+J70+J74</f>
        <v>272.88</v>
      </c>
      <c r="K66" s="16"/>
    </row>
    <row r="67" ht="14.25" hidden="1" customHeight="1" spans="1:11">
      <c r="A67" s="9" t="s">
        <v>13</v>
      </c>
      <c r="B67" s="25"/>
      <c r="C67" s="27">
        <v>5</v>
      </c>
      <c r="D67" s="13">
        <f>SUM(D68:D69)</f>
        <v>16.8</v>
      </c>
      <c r="E67" s="13">
        <f t="shared" ref="E67:F67" si="12">SUM(E68:E69)</f>
        <v>36</v>
      </c>
      <c r="F67" s="13">
        <f t="shared" si="12"/>
        <v>196.68</v>
      </c>
      <c r="G67" s="13">
        <v>8.4</v>
      </c>
      <c r="H67" s="13">
        <v>4.2</v>
      </c>
      <c r="I67" s="32"/>
      <c r="J67" s="32">
        <f t="shared" si="4"/>
        <v>262.08</v>
      </c>
      <c r="K67" s="16"/>
    </row>
    <row r="68" ht="14.25" hidden="1" customHeight="1" spans="1:11">
      <c r="A68" s="17" t="s">
        <v>70</v>
      </c>
      <c r="B68" s="25"/>
      <c r="C68" s="27"/>
      <c r="D68" s="17">
        <v>8.8</v>
      </c>
      <c r="E68" s="17">
        <v>19.5</v>
      </c>
      <c r="F68" s="16">
        <v>107.46</v>
      </c>
      <c r="G68" s="13"/>
      <c r="H68" s="14"/>
      <c r="I68" s="32"/>
      <c r="J68" s="32"/>
      <c r="K68" s="16"/>
    </row>
    <row r="69" ht="14.25" hidden="1" customHeight="1" spans="1:11">
      <c r="A69" s="17" t="s">
        <v>71</v>
      </c>
      <c r="B69" s="25"/>
      <c r="C69" s="27"/>
      <c r="D69" s="17">
        <v>8</v>
      </c>
      <c r="E69" s="17">
        <v>16.5</v>
      </c>
      <c r="F69" s="16">
        <v>89.22</v>
      </c>
      <c r="G69" s="13"/>
      <c r="H69" s="14"/>
      <c r="I69" s="32"/>
      <c r="J69" s="32"/>
      <c r="K69" s="16"/>
    </row>
    <row r="70" ht="14.25" hidden="1" customHeight="1" spans="1:11">
      <c r="A70" s="9" t="s">
        <v>19</v>
      </c>
      <c r="B70" s="10"/>
      <c r="C70" s="27"/>
      <c r="D70" s="12">
        <f t="shared" ref="D70:E70" si="13">SUM(D71:D73)</f>
        <v>0</v>
      </c>
      <c r="E70" s="12">
        <f t="shared" si="13"/>
        <v>0</v>
      </c>
      <c r="F70" s="12"/>
      <c r="G70" s="18">
        <f t="shared" ref="G70:J70" si="14">SUM(G71:G73)</f>
        <v>8.4</v>
      </c>
      <c r="H70" s="18">
        <f t="shared" si="14"/>
        <v>0</v>
      </c>
      <c r="I70" s="18">
        <f t="shared" si="14"/>
        <v>0</v>
      </c>
      <c r="J70" s="18">
        <f t="shared" si="14"/>
        <v>8.4</v>
      </c>
      <c r="K70" s="16"/>
    </row>
    <row r="71" ht="14.25" hidden="1" customHeight="1" spans="1:11">
      <c r="A71" s="19" t="s">
        <v>72</v>
      </c>
      <c r="B71" s="19">
        <v>130322</v>
      </c>
      <c r="C71" s="19">
        <v>1</v>
      </c>
      <c r="D71" s="13"/>
      <c r="E71" s="13"/>
      <c r="F71" s="13"/>
      <c r="G71" s="13">
        <v>3.6</v>
      </c>
      <c r="H71" s="20"/>
      <c r="I71" s="32"/>
      <c r="J71" s="32">
        <f t="shared" si="4"/>
        <v>3.6</v>
      </c>
      <c r="K71" s="16"/>
    </row>
    <row r="72" ht="14.25" hidden="1" customHeight="1" spans="1:11">
      <c r="A72" s="19" t="s">
        <v>73</v>
      </c>
      <c r="B72" s="19">
        <v>130324</v>
      </c>
      <c r="C72" s="19">
        <v>1</v>
      </c>
      <c r="D72" s="13"/>
      <c r="E72" s="13"/>
      <c r="F72" s="13"/>
      <c r="G72" s="13">
        <v>2.4</v>
      </c>
      <c r="H72" s="20"/>
      <c r="I72" s="32"/>
      <c r="J72" s="32">
        <f t="shared" si="4"/>
        <v>2.4</v>
      </c>
      <c r="K72" s="16"/>
    </row>
    <row r="73" ht="14.25" hidden="1" customHeight="1" spans="1:11">
      <c r="A73" s="19" t="s">
        <v>74</v>
      </c>
      <c r="B73" s="19">
        <v>130321</v>
      </c>
      <c r="C73" s="19">
        <v>1</v>
      </c>
      <c r="D73" s="13"/>
      <c r="E73" s="13"/>
      <c r="F73" s="13"/>
      <c r="G73" s="13">
        <v>2.4</v>
      </c>
      <c r="H73" s="20"/>
      <c r="I73" s="32"/>
      <c r="J73" s="32">
        <f t="shared" si="4"/>
        <v>2.4</v>
      </c>
      <c r="K73" s="16"/>
    </row>
    <row r="74" ht="14.25" hidden="1" customHeight="1" spans="1:11">
      <c r="A74" s="9" t="s">
        <v>32</v>
      </c>
      <c r="B74" s="21"/>
      <c r="C74" s="27"/>
      <c r="D74" s="22">
        <f t="shared" ref="D74:E74" si="15">SUM(D75:D81)</f>
        <v>0</v>
      </c>
      <c r="E74" s="22">
        <f t="shared" si="15"/>
        <v>0</v>
      </c>
      <c r="F74" s="22"/>
      <c r="G74" s="23">
        <f t="shared" ref="G74:J74" si="16">SUM(G75:G81)</f>
        <v>2.4</v>
      </c>
      <c r="H74" s="23">
        <f t="shared" si="16"/>
        <v>0</v>
      </c>
      <c r="I74" s="23">
        <f t="shared" si="16"/>
        <v>0</v>
      </c>
      <c r="J74" s="23">
        <f t="shared" si="16"/>
        <v>2.4</v>
      </c>
      <c r="K74" s="16"/>
    </row>
    <row r="75" ht="14.25" hidden="1" customHeight="1" spans="1:11">
      <c r="A75" s="19" t="s">
        <v>75</v>
      </c>
      <c r="B75" s="19">
        <v>130304</v>
      </c>
      <c r="C75" s="19">
        <v>3</v>
      </c>
      <c r="D75" s="13"/>
      <c r="E75" s="13"/>
      <c r="F75" s="13"/>
      <c r="G75" s="13"/>
      <c r="H75" s="20"/>
      <c r="I75" s="32"/>
      <c r="J75" s="32">
        <f t="shared" si="4"/>
        <v>0</v>
      </c>
      <c r="K75" s="16"/>
    </row>
    <row r="76" ht="14.25" hidden="1" customHeight="1" spans="1:11">
      <c r="A76" s="19" t="s">
        <v>76</v>
      </c>
      <c r="B76" s="19">
        <v>130323</v>
      </c>
      <c r="C76" s="19">
        <v>3</v>
      </c>
      <c r="D76" s="13"/>
      <c r="E76" s="13"/>
      <c r="F76" s="13"/>
      <c r="G76" s="13">
        <v>2.4</v>
      </c>
      <c r="H76" s="20"/>
      <c r="I76" s="32"/>
      <c r="J76" s="32">
        <f t="shared" si="4"/>
        <v>2.4</v>
      </c>
      <c r="K76" s="16"/>
    </row>
    <row r="77" ht="14.25" hidden="1" customHeight="1" spans="1:11">
      <c r="A77" s="19" t="s">
        <v>77</v>
      </c>
      <c r="B77" s="19">
        <v>130302</v>
      </c>
      <c r="C77" s="19">
        <v>3</v>
      </c>
      <c r="D77" s="13"/>
      <c r="E77" s="13"/>
      <c r="F77" s="13"/>
      <c r="G77" s="13"/>
      <c r="H77" s="20"/>
      <c r="I77" s="32"/>
      <c r="J77" s="32">
        <f t="shared" si="4"/>
        <v>0</v>
      </c>
      <c r="K77" s="16"/>
    </row>
    <row r="78" ht="14.25" hidden="1" customHeight="1" spans="1:11">
      <c r="A78" s="19" t="s">
        <v>78</v>
      </c>
      <c r="B78" s="19">
        <v>130303</v>
      </c>
      <c r="C78" s="19">
        <v>3</v>
      </c>
      <c r="D78" s="13"/>
      <c r="E78" s="13"/>
      <c r="F78" s="13"/>
      <c r="G78" s="13"/>
      <c r="H78" s="20"/>
      <c r="I78" s="32"/>
      <c r="J78" s="32">
        <f t="shared" si="4"/>
        <v>0</v>
      </c>
      <c r="K78" s="16"/>
    </row>
    <row r="79" ht="14.25" hidden="1" customHeight="1" spans="1:11">
      <c r="A79" s="19" t="s">
        <v>79</v>
      </c>
      <c r="B79" s="25">
        <v>130313</v>
      </c>
      <c r="C79" s="19">
        <v>4</v>
      </c>
      <c r="D79" s="13"/>
      <c r="E79" s="13"/>
      <c r="F79" s="13"/>
      <c r="G79" s="13"/>
      <c r="H79" s="14"/>
      <c r="I79" s="32"/>
      <c r="J79" s="32">
        <f t="shared" si="4"/>
        <v>0</v>
      </c>
      <c r="K79" s="16"/>
    </row>
    <row r="80" ht="14.25" hidden="1" customHeight="1" spans="1:11">
      <c r="A80" s="19" t="s">
        <v>80</v>
      </c>
      <c r="B80" s="25">
        <v>130311</v>
      </c>
      <c r="C80" s="19">
        <v>4</v>
      </c>
      <c r="D80" s="13"/>
      <c r="E80" s="13"/>
      <c r="F80" s="13"/>
      <c r="G80" s="13"/>
      <c r="H80" s="14"/>
      <c r="I80" s="32"/>
      <c r="J80" s="32">
        <f t="shared" si="4"/>
        <v>0</v>
      </c>
      <c r="K80" s="16"/>
    </row>
    <row r="81" ht="14.25" hidden="1" customHeight="1" spans="1:11">
      <c r="A81" s="19" t="s">
        <v>81</v>
      </c>
      <c r="B81" s="25">
        <v>130312</v>
      </c>
      <c r="C81" s="19">
        <v>4</v>
      </c>
      <c r="D81" s="13"/>
      <c r="E81" s="13"/>
      <c r="F81" s="13"/>
      <c r="G81" s="13"/>
      <c r="H81" s="14"/>
      <c r="I81" s="32"/>
      <c r="J81" s="32">
        <f t="shared" si="4"/>
        <v>0</v>
      </c>
      <c r="K81" s="16"/>
    </row>
    <row r="82" ht="14.25" hidden="1" customHeight="1" spans="1:11">
      <c r="A82" s="9" t="s">
        <v>82</v>
      </c>
      <c r="B82" s="10">
        <v>130400</v>
      </c>
      <c r="C82" s="11"/>
      <c r="D82" s="26">
        <f>D83+D86+D99</f>
        <v>8.8</v>
      </c>
      <c r="E82" s="26">
        <f>E83+E86+E99</f>
        <v>19</v>
      </c>
      <c r="F82" s="26">
        <f t="shared" ref="F82:H82" si="17">F83+F86+F99</f>
        <v>162.82</v>
      </c>
      <c r="G82" s="26">
        <f t="shared" si="17"/>
        <v>70.8</v>
      </c>
      <c r="H82" s="26">
        <f t="shared" si="17"/>
        <v>12</v>
      </c>
      <c r="I82" s="31"/>
      <c r="J82" s="31">
        <f>J83+J86+J99</f>
        <v>273.42</v>
      </c>
      <c r="K82" s="16"/>
    </row>
    <row r="83" ht="14.25" hidden="1" customHeight="1" spans="1:11">
      <c r="A83" s="9" t="s">
        <v>13</v>
      </c>
      <c r="B83" s="25"/>
      <c r="C83" s="27">
        <v>5</v>
      </c>
      <c r="D83" s="13">
        <f>SUM(D84:D85)</f>
        <v>8.8</v>
      </c>
      <c r="E83" s="13">
        <f t="shared" ref="E83:F83" si="18">SUM(E84:E85)</f>
        <v>19</v>
      </c>
      <c r="F83" s="13">
        <f t="shared" si="18"/>
        <v>162.82</v>
      </c>
      <c r="G83" s="13">
        <v>34.2</v>
      </c>
      <c r="H83" s="13">
        <v>12</v>
      </c>
      <c r="I83" s="32"/>
      <c r="J83" s="32">
        <f t="shared" si="4"/>
        <v>236.82</v>
      </c>
      <c r="K83" s="16"/>
    </row>
    <row r="84" ht="14.25" hidden="1" customHeight="1" spans="1:11">
      <c r="A84" s="28" t="s">
        <v>83</v>
      </c>
      <c r="B84" s="25"/>
      <c r="C84" s="27"/>
      <c r="D84" s="13"/>
      <c r="E84" s="13"/>
      <c r="F84" s="16">
        <v>71.86</v>
      </c>
      <c r="G84" s="13"/>
      <c r="H84" s="14"/>
      <c r="I84" s="32"/>
      <c r="J84" s="32"/>
      <c r="K84" s="16"/>
    </row>
    <row r="85" ht="14.25" hidden="1" customHeight="1" spans="1:11">
      <c r="A85" s="17" t="s">
        <v>84</v>
      </c>
      <c r="B85" s="25"/>
      <c r="C85" s="27"/>
      <c r="D85" s="17">
        <v>8.8</v>
      </c>
      <c r="E85" s="17">
        <v>19</v>
      </c>
      <c r="F85" s="16">
        <v>90.96</v>
      </c>
      <c r="G85" s="13"/>
      <c r="H85" s="14"/>
      <c r="I85" s="32"/>
      <c r="J85" s="32"/>
      <c r="K85" s="16"/>
    </row>
    <row r="86" ht="14.25" hidden="1" customHeight="1" spans="1:11">
      <c r="A86" s="9" t="s">
        <v>19</v>
      </c>
      <c r="B86" s="10"/>
      <c r="C86" s="27"/>
      <c r="D86" s="12">
        <f t="shared" ref="D86:E86" si="19">SUM(D87:D98)</f>
        <v>0</v>
      </c>
      <c r="E86" s="12">
        <f t="shared" si="19"/>
        <v>0</v>
      </c>
      <c r="F86" s="12"/>
      <c r="G86" s="18">
        <f t="shared" ref="G86:J86" si="20">SUM(G87:G98)</f>
        <v>25.8</v>
      </c>
      <c r="H86" s="18">
        <f t="shared" si="20"/>
        <v>0</v>
      </c>
      <c r="I86" s="18">
        <f t="shared" si="20"/>
        <v>0</v>
      </c>
      <c r="J86" s="18">
        <f t="shared" si="20"/>
        <v>25.8</v>
      </c>
      <c r="K86" s="16"/>
    </row>
    <row r="87" ht="14.25" hidden="1" customHeight="1" spans="1:11">
      <c r="A87" s="19" t="s">
        <v>85</v>
      </c>
      <c r="B87" s="19">
        <v>130423</v>
      </c>
      <c r="C87" s="19">
        <v>1</v>
      </c>
      <c r="D87" s="13"/>
      <c r="E87" s="13"/>
      <c r="F87" s="13"/>
      <c r="G87" s="13">
        <v>3</v>
      </c>
      <c r="H87" s="20"/>
      <c r="I87" s="32"/>
      <c r="J87" s="32">
        <f t="shared" ref="J87:J155" si="21">D87+E87+F87+G87+H87+I87</f>
        <v>3</v>
      </c>
      <c r="K87" s="16"/>
    </row>
    <row r="88" ht="14.25" hidden="1" customHeight="1" spans="1:11">
      <c r="A88" s="19" t="s">
        <v>86</v>
      </c>
      <c r="B88" s="19">
        <v>130424</v>
      </c>
      <c r="C88" s="19">
        <v>1</v>
      </c>
      <c r="D88" s="13"/>
      <c r="E88" s="13"/>
      <c r="F88" s="13"/>
      <c r="G88" s="13">
        <v>1.8</v>
      </c>
      <c r="H88" s="20"/>
      <c r="I88" s="32"/>
      <c r="J88" s="32">
        <f t="shared" si="21"/>
        <v>1.8</v>
      </c>
      <c r="K88" s="16"/>
    </row>
    <row r="89" ht="14.25" hidden="1" customHeight="1" spans="1:11">
      <c r="A89" s="19" t="s">
        <v>87</v>
      </c>
      <c r="B89" s="19">
        <v>130425</v>
      </c>
      <c r="C89" s="19">
        <v>1</v>
      </c>
      <c r="D89" s="13"/>
      <c r="E89" s="13"/>
      <c r="F89" s="13"/>
      <c r="G89" s="13">
        <v>1.2</v>
      </c>
      <c r="H89" s="20"/>
      <c r="I89" s="32"/>
      <c r="J89" s="32">
        <f t="shared" si="21"/>
        <v>1.2</v>
      </c>
      <c r="K89" s="16"/>
    </row>
    <row r="90" ht="14.25" hidden="1" customHeight="1" spans="1:11">
      <c r="A90" s="19" t="s">
        <v>88</v>
      </c>
      <c r="B90" s="19">
        <v>130426</v>
      </c>
      <c r="C90" s="19">
        <v>1</v>
      </c>
      <c r="D90" s="13"/>
      <c r="E90" s="13"/>
      <c r="F90" s="13"/>
      <c r="G90" s="13">
        <v>2.4</v>
      </c>
      <c r="H90" s="20"/>
      <c r="I90" s="32"/>
      <c r="J90" s="32">
        <f t="shared" si="21"/>
        <v>2.4</v>
      </c>
      <c r="K90" s="16"/>
    </row>
    <row r="91" ht="14.25" hidden="1" customHeight="1" spans="1:11">
      <c r="A91" s="19" t="s">
        <v>89</v>
      </c>
      <c r="B91" s="19">
        <v>130427</v>
      </c>
      <c r="C91" s="19">
        <v>1</v>
      </c>
      <c r="D91" s="13"/>
      <c r="E91" s="13"/>
      <c r="F91" s="13"/>
      <c r="G91" s="13">
        <v>2.4</v>
      </c>
      <c r="H91" s="20"/>
      <c r="I91" s="32"/>
      <c r="J91" s="32">
        <f t="shared" si="21"/>
        <v>2.4</v>
      </c>
      <c r="K91" s="16"/>
    </row>
    <row r="92" ht="14.25" hidden="1" customHeight="1" spans="1:11">
      <c r="A92" s="19" t="s">
        <v>90</v>
      </c>
      <c r="B92" s="19">
        <v>130430</v>
      </c>
      <c r="C92" s="19">
        <v>1</v>
      </c>
      <c r="D92" s="13"/>
      <c r="E92" s="13"/>
      <c r="F92" s="13"/>
      <c r="G92" s="13"/>
      <c r="H92" s="20"/>
      <c r="I92" s="32"/>
      <c r="J92" s="32">
        <f t="shared" si="21"/>
        <v>0</v>
      </c>
      <c r="K92" s="16"/>
    </row>
    <row r="93" ht="14.25" hidden="1" customHeight="1" spans="1:11">
      <c r="A93" s="19" t="s">
        <v>91</v>
      </c>
      <c r="B93" s="19">
        <v>130431</v>
      </c>
      <c r="C93" s="19">
        <v>1</v>
      </c>
      <c r="D93" s="13"/>
      <c r="E93" s="13"/>
      <c r="F93" s="13"/>
      <c r="G93" s="13">
        <v>1.2</v>
      </c>
      <c r="H93" s="20"/>
      <c r="I93" s="32"/>
      <c r="J93" s="32">
        <f t="shared" si="21"/>
        <v>1.2</v>
      </c>
      <c r="K93" s="16"/>
    </row>
    <row r="94" ht="14.25" hidden="1" customHeight="1" spans="1:11">
      <c r="A94" s="19" t="s">
        <v>92</v>
      </c>
      <c r="B94" s="19">
        <v>130432</v>
      </c>
      <c r="C94" s="19">
        <v>1</v>
      </c>
      <c r="D94" s="13"/>
      <c r="E94" s="13"/>
      <c r="F94" s="13"/>
      <c r="G94" s="13">
        <v>2.4</v>
      </c>
      <c r="H94" s="20"/>
      <c r="I94" s="32"/>
      <c r="J94" s="32">
        <f t="shared" si="21"/>
        <v>2.4</v>
      </c>
      <c r="K94" s="16"/>
    </row>
    <row r="95" ht="14.25" hidden="1" customHeight="1" spans="1:11">
      <c r="A95" s="19" t="s">
        <v>93</v>
      </c>
      <c r="B95" s="19">
        <v>130433</v>
      </c>
      <c r="C95" s="19">
        <v>1</v>
      </c>
      <c r="D95" s="13"/>
      <c r="E95" s="13"/>
      <c r="F95" s="13"/>
      <c r="G95" s="13"/>
      <c r="H95" s="20"/>
      <c r="I95" s="32"/>
      <c r="J95" s="32">
        <f t="shared" si="21"/>
        <v>0</v>
      </c>
      <c r="K95" s="16"/>
    </row>
    <row r="96" ht="14.25" hidden="1" customHeight="1" spans="1:11">
      <c r="A96" s="19" t="s">
        <v>94</v>
      </c>
      <c r="B96" s="19">
        <v>130434</v>
      </c>
      <c r="C96" s="19">
        <v>1</v>
      </c>
      <c r="D96" s="13"/>
      <c r="E96" s="13"/>
      <c r="F96" s="13"/>
      <c r="G96" s="13">
        <v>3</v>
      </c>
      <c r="H96" s="20"/>
      <c r="I96" s="32"/>
      <c r="J96" s="32">
        <f t="shared" si="21"/>
        <v>3</v>
      </c>
      <c r="K96" s="16"/>
    </row>
    <row r="97" ht="14.25" hidden="1" customHeight="1" spans="1:11">
      <c r="A97" s="19" t="s">
        <v>95</v>
      </c>
      <c r="B97" s="19">
        <v>130435</v>
      </c>
      <c r="C97" s="19">
        <v>1</v>
      </c>
      <c r="D97" s="13"/>
      <c r="E97" s="13"/>
      <c r="F97" s="13"/>
      <c r="G97" s="13">
        <v>2.4</v>
      </c>
      <c r="H97" s="20"/>
      <c r="I97" s="32"/>
      <c r="J97" s="32">
        <f t="shared" si="21"/>
        <v>2.4</v>
      </c>
      <c r="K97" s="16"/>
    </row>
    <row r="98" ht="14.25" hidden="1" customHeight="1" spans="1:11">
      <c r="A98" s="19" t="s">
        <v>96</v>
      </c>
      <c r="B98" s="19">
        <v>130481</v>
      </c>
      <c r="C98" s="19">
        <v>1</v>
      </c>
      <c r="D98" s="13"/>
      <c r="E98" s="13"/>
      <c r="F98" s="13"/>
      <c r="G98" s="13">
        <v>6</v>
      </c>
      <c r="H98" s="20"/>
      <c r="I98" s="32"/>
      <c r="J98" s="32">
        <f t="shared" si="21"/>
        <v>6</v>
      </c>
      <c r="K98" s="16"/>
    </row>
    <row r="99" ht="14.25" hidden="1" customHeight="1" spans="1:11">
      <c r="A99" s="9" t="s">
        <v>32</v>
      </c>
      <c r="B99" s="21"/>
      <c r="C99" s="27"/>
      <c r="D99" s="22">
        <f t="shared" ref="D99:E99" si="22">SUM(D100:D107)</f>
        <v>0</v>
      </c>
      <c r="E99" s="22">
        <f t="shared" si="22"/>
        <v>0</v>
      </c>
      <c r="F99" s="22"/>
      <c r="G99" s="23">
        <f t="shared" ref="G99:J99" si="23">SUM(G100:G107)</f>
        <v>10.8</v>
      </c>
      <c r="H99" s="23">
        <f t="shared" si="23"/>
        <v>0</v>
      </c>
      <c r="I99" s="23">
        <f t="shared" si="23"/>
        <v>0</v>
      </c>
      <c r="J99" s="23">
        <f t="shared" si="23"/>
        <v>10.8</v>
      </c>
      <c r="K99" s="16"/>
    </row>
    <row r="100" ht="14.25" hidden="1" customHeight="1" spans="1:11">
      <c r="A100" s="19" t="s">
        <v>97</v>
      </c>
      <c r="B100" s="19">
        <v>130402</v>
      </c>
      <c r="C100" s="19">
        <v>3</v>
      </c>
      <c r="D100" s="13"/>
      <c r="E100" s="13"/>
      <c r="F100" s="13"/>
      <c r="G100" s="13">
        <v>3.6</v>
      </c>
      <c r="H100" s="20"/>
      <c r="I100" s="32"/>
      <c r="J100" s="32">
        <f t="shared" si="21"/>
        <v>3.6</v>
      </c>
      <c r="K100" s="16" t="s">
        <v>98</v>
      </c>
    </row>
    <row r="101" ht="14.25" hidden="1" customHeight="1" spans="1:11">
      <c r="A101" s="19" t="s">
        <v>99</v>
      </c>
      <c r="B101" s="19">
        <v>130403</v>
      </c>
      <c r="C101" s="19">
        <v>3</v>
      </c>
      <c r="D101" s="13"/>
      <c r="E101" s="13"/>
      <c r="F101" s="13"/>
      <c r="G101" s="13"/>
      <c r="H101" s="20"/>
      <c r="I101" s="32"/>
      <c r="J101" s="32">
        <f t="shared" si="21"/>
        <v>0</v>
      </c>
      <c r="K101" s="16"/>
    </row>
    <row r="102" ht="14.25" hidden="1" customHeight="1" spans="1:11">
      <c r="A102" s="19" t="s">
        <v>100</v>
      </c>
      <c r="B102" s="19">
        <v>130404</v>
      </c>
      <c r="C102" s="19">
        <v>3</v>
      </c>
      <c r="D102" s="13"/>
      <c r="E102" s="13"/>
      <c r="F102" s="13"/>
      <c r="G102" s="13"/>
      <c r="H102" s="20"/>
      <c r="I102" s="32"/>
      <c r="J102" s="32">
        <f t="shared" si="21"/>
        <v>0</v>
      </c>
      <c r="K102" s="16"/>
    </row>
    <row r="103" ht="14.25" hidden="1" customHeight="1" spans="1:11">
      <c r="A103" s="19" t="s">
        <v>101</v>
      </c>
      <c r="B103" s="19">
        <v>130406</v>
      </c>
      <c r="C103" s="19">
        <v>3</v>
      </c>
      <c r="D103" s="13"/>
      <c r="E103" s="13"/>
      <c r="F103" s="13"/>
      <c r="G103" s="13">
        <v>2.4</v>
      </c>
      <c r="H103" s="20"/>
      <c r="I103" s="32"/>
      <c r="J103" s="32">
        <f t="shared" si="21"/>
        <v>2.4</v>
      </c>
      <c r="K103" s="16"/>
    </row>
    <row r="104" ht="14.25" hidden="1" customHeight="1" spans="1:11">
      <c r="A104" s="19" t="s">
        <v>102</v>
      </c>
      <c r="B104" s="19">
        <v>130428</v>
      </c>
      <c r="C104" s="19">
        <v>3</v>
      </c>
      <c r="D104" s="13"/>
      <c r="E104" s="13"/>
      <c r="F104" s="13"/>
      <c r="G104" s="13">
        <v>1.2</v>
      </c>
      <c r="H104" s="20"/>
      <c r="I104" s="32"/>
      <c r="J104" s="32">
        <f t="shared" si="21"/>
        <v>1.2</v>
      </c>
      <c r="K104" s="16"/>
    </row>
    <row r="105" ht="14.25" hidden="1" customHeight="1" spans="1:11">
      <c r="A105" s="19" t="s">
        <v>103</v>
      </c>
      <c r="B105" s="19">
        <v>130429</v>
      </c>
      <c r="C105" s="19">
        <v>3</v>
      </c>
      <c r="D105" s="13"/>
      <c r="E105" s="13"/>
      <c r="F105" s="13"/>
      <c r="G105" s="13">
        <v>3.6</v>
      </c>
      <c r="H105" s="20"/>
      <c r="I105" s="32"/>
      <c r="J105" s="32">
        <f t="shared" si="21"/>
        <v>3.6</v>
      </c>
      <c r="K105" s="16"/>
    </row>
    <row r="106" ht="14.25" hidden="1" customHeight="1" spans="1:11">
      <c r="A106" s="19" t="s">
        <v>104</v>
      </c>
      <c r="B106" s="25">
        <v>130411</v>
      </c>
      <c r="C106" s="19">
        <v>4</v>
      </c>
      <c r="D106" s="13"/>
      <c r="E106" s="13"/>
      <c r="F106" s="13"/>
      <c r="G106" s="13"/>
      <c r="H106" s="14"/>
      <c r="I106" s="32"/>
      <c r="J106" s="32">
        <f t="shared" si="21"/>
        <v>0</v>
      </c>
      <c r="K106" s="16"/>
    </row>
    <row r="107" ht="14.25" hidden="1" customHeight="1" spans="1:11">
      <c r="A107" s="19" t="s">
        <v>105</v>
      </c>
      <c r="B107" s="25">
        <v>130412</v>
      </c>
      <c r="C107" s="19">
        <v>4</v>
      </c>
      <c r="D107" s="13"/>
      <c r="E107" s="13"/>
      <c r="F107" s="13"/>
      <c r="G107" s="13"/>
      <c r="H107" s="14"/>
      <c r="I107" s="32"/>
      <c r="J107" s="32">
        <f t="shared" si="21"/>
        <v>0</v>
      </c>
      <c r="K107" s="16"/>
    </row>
    <row r="108" ht="14.25" hidden="1" customHeight="1" spans="1:11">
      <c r="A108" s="9" t="s">
        <v>106</v>
      </c>
      <c r="B108" s="19">
        <v>130500</v>
      </c>
      <c r="C108" s="11"/>
      <c r="D108" s="26">
        <f t="shared" ref="D108:H108" si="24">D109+D112+D129</f>
        <v>8</v>
      </c>
      <c r="E108" s="26">
        <f t="shared" si="24"/>
        <v>18</v>
      </c>
      <c r="F108" s="26">
        <f t="shared" si="24"/>
        <v>182.71</v>
      </c>
      <c r="G108" s="26">
        <f t="shared" si="24"/>
        <v>36</v>
      </c>
      <c r="H108" s="26">
        <f t="shared" si="24"/>
        <v>7.8</v>
      </c>
      <c r="I108" s="31"/>
      <c r="J108" s="31">
        <f>J109+J112+J129</f>
        <v>252.51</v>
      </c>
      <c r="K108" s="16"/>
    </row>
    <row r="109" ht="14.25" hidden="1" customHeight="1" spans="1:11">
      <c r="A109" s="9" t="s">
        <v>13</v>
      </c>
      <c r="B109" s="25"/>
      <c r="C109" s="27">
        <v>5</v>
      </c>
      <c r="D109" s="13">
        <f>SUM(D110:D111)</f>
        <v>8</v>
      </c>
      <c r="E109" s="13">
        <f t="shared" ref="E109:F109" si="25">SUM(E110:E111)</f>
        <v>18</v>
      </c>
      <c r="F109" s="13">
        <f t="shared" si="25"/>
        <v>182.71</v>
      </c>
      <c r="G109" s="13">
        <v>9.6</v>
      </c>
      <c r="H109" s="13">
        <v>7.8</v>
      </c>
      <c r="I109" s="32"/>
      <c r="J109" s="32">
        <f t="shared" si="21"/>
        <v>226.11</v>
      </c>
      <c r="K109" s="16"/>
    </row>
    <row r="110" ht="14.25" hidden="1" customHeight="1" spans="1:11">
      <c r="A110" s="28" t="s">
        <v>107</v>
      </c>
      <c r="B110" s="25"/>
      <c r="C110" s="27"/>
      <c r="D110" s="13"/>
      <c r="E110" s="13"/>
      <c r="F110" s="16">
        <v>78.35</v>
      </c>
      <c r="G110" s="13"/>
      <c r="H110" s="14"/>
      <c r="I110" s="32"/>
      <c r="J110" s="32"/>
      <c r="K110" s="16"/>
    </row>
    <row r="111" ht="14.25" hidden="1" customHeight="1" spans="1:11">
      <c r="A111" s="17" t="s">
        <v>108</v>
      </c>
      <c r="B111" s="25"/>
      <c r="C111" s="27"/>
      <c r="D111" s="17">
        <v>8</v>
      </c>
      <c r="E111" s="17">
        <v>18</v>
      </c>
      <c r="F111" s="16">
        <v>104.36</v>
      </c>
      <c r="G111" s="13"/>
      <c r="H111" s="14"/>
      <c r="I111" s="32"/>
      <c r="J111" s="32"/>
      <c r="K111" s="16"/>
    </row>
    <row r="112" ht="14.25" hidden="1" customHeight="1" spans="1:11">
      <c r="A112" s="9" t="s">
        <v>19</v>
      </c>
      <c r="B112" s="10"/>
      <c r="C112" s="27"/>
      <c r="D112" s="12">
        <f t="shared" ref="D112:E112" si="26">SUM(D113:D128)</f>
        <v>0</v>
      </c>
      <c r="E112" s="12">
        <f t="shared" si="26"/>
        <v>0</v>
      </c>
      <c r="F112" s="12"/>
      <c r="G112" s="18">
        <f t="shared" ref="G112:J112" si="27">SUM(G113:G128)</f>
        <v>21</v>
      </c>
      <c r="H112" s="18">
        <f t="shared" si="27"/>
        <v>0</v>
      </c>
      <c r="I112" s="18">
        <f t="shared" si="27"/>
        <v>0</v>
      </c>
      <c r="J112" s="18">
        <f t="shared" si="27"/>
        <v>21</v>
      </c>
      <c r="K112" s="16"/>
    </row>
    <row r="113" ht="14.25" hidden="1" customHeight="1" spans="1:11">
      <c r="A113" s="19" t="s">
        <v>109</v>
      </c>
      <c r="B113" s="19">
        <v>130522</v>
      </c>
      <c r="C113" s="19">
        <v>1</v>
      </c>
      <c r="D113" s="13"/>
      <c r="E113" s="13"/>
      <c r="F113" s="13"/>
      <c r="G113" s="13">
        <v>1.8</v>
      </c>
      <c r="H113" s="20"/>
      <c r="I113" s="32"/>
      <c r="J113" s="32">
        <f t="shared" si="21"/>
        <v>1.8</v>
      </c>
      <c r="K113" s="16"/>
    </row>
    <row r="114" ht="14.25" hidden="1" customHeight="1" spans="1:11">
      <c r="A114" s="19" t="s">
        <v>110</v>
      </c>
      <c r="B114" s="19">
        <v>130523</v>
      </c>
      <c r="C114" s="19">
        <v>1</v>
      </c>
      <c r="D114" s="13"/>
      <c r="E114" s="13"/>
      <c r="F114" s="13"/>
      <c r="G114" s="13">
        <v>1.2</v>
      </c>
      <c r="H114" s="20"/>
      <c r="I114" s="32"/>
      <c r="J114" s="32">
        <f t="shared" si="21"/>
        <v>1.2</v>
      </c>
      <c r="K114" s="16"/>
    </row>
    <row r="115" ht="14.25" hidden="1" customHeight="1" spans="1:11">
      <c r="A115" s="19" t="s">
        <v>111</v>
      </c>
      <c r="B115" s="19">
        <v>130524</v>
      </c>
      <c r="C115" s="19">
        <v>1</v>
      </c>
      <c r="D115" s="13"/>
      <c r="E115" s="13"/>
      <c r="F115" s="13"/>
      <c r="G115" s="13">
        <v>1.2</v>
      </c>
      <c r="H115" s="20"/>
      <c r="I115" s="32"/>
      <c r="J115" s="32">
        <f t="shared" si="21"/>
        <v>1.2</v>
      </c>
      <c r="K115" s="16"/>
    </row>
    <row r="116" ht="14.25" hidden="1" customHeight="1" spans="1:11">
      <c r="A116" s="19" t="s">
        <v>112</v>
      </c>
      <c r="B116" s="19">
        <v>130525</v>
      </c>
      <c r="C116" s="19">
        <v>1</v>
      </c>
      <c r="D116" s="13"/>
      <c r="E116" s="13"/>
      <c r="F116" s="13"/>
      <c r="G116" s="13"/>
      <c r="H116" s="20"/>
      <c r="I116" s="32"/>
      <c r="J116" s="32">
        <f t="shared" si="21"/>
        <v>0</v>
      </c>
      <c r="K116" s="16"/>
    </row>
    <row r="117" ht="14.25" hidden="1" customHeight="1" spans="1:11">
      <c r="A117" s="19" t="s">
        <v>113</v>
      </c>
      <c r="B117" s="19">
        <v>130526</v>
      </c>
      <c r="C117" s="19">
        <v>1</v>
      </c>
      <c r="D117" s="13"/>
      <c r="E117" s="13"/>
      <c r="F117" s="13"/>
      <c r="G117" s="13"/>
      <c r="H117" s="20"/>
      <c r="I117" s="32"/>
      <c r="J117" s="32">
        <f t="shared" si="21"/>
        <v>0</v>
      </c>
      <c r="K117" s="16"/>
    </row>
    <row r="118" ht="14.25" hidden="1" customHeight="1" spans="1:11">
      <c r="A118" s="19" t="s">
        <v>114</v>
      </c>
      <c r="B118" s="19">
        <v>130527</v>
      </c>
      <c r="C118" s="19">
        <v>1</v>
      </c>
      <c r="D118" s="13"/>
      <c r="E118" s="13"/>
      <c r="F118" s="13"/>
      <c r="G118" s="13">
        <v>1.8</v>
      </c>
      <c r="H118" s="20"/>
      <c r="I118" s="32"/>
      <c r="J118" s="32">
        <f t="shared" si="21"/>
        <v>1.8</v>
      </c>
      <c r="K118" s="16"/>
    </row>
    <row r="119" ht="14.25" hidden="1" customHeight="1" spans="1:11">
      <c r="A119" s="19" t="s">
        <v>115</v>
      </c>
      <c r="B119" s="19">
        <v>130528</v>
      </c>
      <c r="C119" s="19">
        <v>1</v>
      </c>
      <c r="D119" s="13"/>
      <c r="E119" s="13"/>
      <c r="F119" s="13"/>
      <c r="G119" s="13">
        <v>1.8</v>
      </c>
      <c r="H119" s="20"/>
      <c r="I119" s="32"/>
      <c r="J119" s="32">
        <f t="shared" si="21"/>
        <v>1.8</v>
      </c>
      <c r="K119" s="16"/>
    </row>
    <row r="120" ht="14.25" hidden="1" customHeight="1" spans="1:11">
      <c r="A120" s="19" t="s">
        <v>116</v>
      </c>
      <c r="B120" s="19">
        <v>130529</v>
      </c>
      <c r="C120" s="19">
        <v>1</v>
      </c>
      <c r="D120" s="13"/>
      <c r="E120" s="13"/>
      <c r="F120" s="13"/>
      <c r="G120" s="13"/>
      <c r="H120" s="20"/>
      <c r="I120" s="32"/>
      <c r="J120" s="32">
        <f t="shared" si="21"/>
        <v>0</v>
      </c>
      <c r="K120" s="16"/>
    </row>
    <row r="121" ht="14.25" hidden="1" customHeight="1" spans="1:11">
      <c r="A121" s="19" t="s">
        <v>117</v>
      </c>
      <c r="B121" s="19">
        <v>130530</v>
      </c>
      <c r="C121" s="19">
        <v>1</v>
      </c>
      <c r="D121" s="13"/>
      <c r="E121" s="13"/>
      <c r="F121" s="13"/>
      <c r="G121" s="13"/>
      <c r="H121" s="20"/>
      <c r="I121" s="32"/>
      <c r="J121" s="32">
        <f t="shared" si="21"/>
        <v>0</v>
      </c>
      <c r="K121" s="16"/>
    </row>
    <row r="122" ht="14.25" hidden="1" customHeight="1" spans="1:11">
      <c r="A122" s="19" t="s">
        <v>118</v>
      </c>
      <c r="B122" s="19">
        <v>130531</v>
      </c>
      <c r="C122" s="19">
        <v>1</v>
      </c>
      <c r="D122" s="13"/>
      <c r="E122" s="13"/>
      <c r="F122" s="13"/>
      <c r="G122" s="13">
        <v>1.2</v>
      </c>
      <c r="H122" s="20"/>
      <c r="I122" s="32"/>
      <c r="J122" s="32">
        <f t="shared" si="21"/>
        <v>1.2</v>
      </c>
      <c r="K122" s="16"/>
    </row>
    <row r="123" ht="14.25" hidden="1" customHeight="1" spans="1:11">
      <c r="A123" s="19" t="s">
        <v>119</v>
      </c>
      <c r="B123" s="19">
        <v>130532</v>
      </c>
      <c r="C123" s="19">
        <v>1</v>
      </c>
      <c r="D123" s="13"/>
      <c r="E123" s="13"/>
      <c r="F123" s="13"/>
      <c r="G123" s="13">
        <v>1.2</v>
      </c>
      <c r="H123" s="20"/>
      <c r="I123" s="32"/>
      <c r="J123" s="32">
        <f t="shared" si="21"/>
        <v>1.2</v>
      </c>
      <c r="K123" s="16"/>
    </row>
    <row r="124" ht="14.25" hidden="1" customHeight="1" spans="1:11">
      <c r="A124" s="19" t="s">
        <v>120</v>
      </c>
      <c r="B124" s="19">
        <v>130533</v>
      </c>
      <c r="C124" s="19">
        <v>1</v>
      </c>
      <c r="D124" s="13"/>
      <c r="E124" s="13"/>
      <c r="F124" s="13"/>
      <c r="G124" s="13">
        <v>1.2</v>
      </c>
      <c r="H124" s="20"/>
      <c r="I124" s="32"/>
      <c r="J124" s="32">
        <f t="shared" si="21"/>
        <v>1.2</v>
      </c>
      <c r="K124" s="16"/>
    </row>
    <row r="125" ht="14.25" hidden="1" customHeight="1" spans="1:11">
      <c r="A125" s="19" t="s">
        <v>121</v>
      </c>
      <c r="B125" s="19">
        <v>130534</v>
      </c>
      <c r="C125" s="19">
        <v>1</v>
      </c>
      <c r="D125" s="13"/>
      <c r="E125" s="13"/>
      <c r="F125" s="13"/>
      <c r="G125" s="13">
        <v>1.2</v>
      </c>
      <c r="H125" s="20"/>
      <c r="I125" s="32"/>
      <c r="J125" s="32">
        <f t="shared" si="21"/>
        <v>1.2</v>
      </c>
      <c r="K125" s="16"/>
    </row>
    <row r="126" ht="14.25" hidden="1" customHeight="1" spans="1:11">
      <c r="A126" s="19" t="s">
        <v>122</v>
      </c>
      <c r="B126" s="19">
        <v>130535</v>
      </c>
      <c r="C126" s="19">
        <v>1</v>
      </c>
      <c r="D126" s="13"/>
      <c r="E126" s="13"/>
      <c r="F126" s="13"/>
      <c r="G126" s="13">
        <v>2.4</v>
      </c>
      <c r="H126" s="20"/>
      <c r="I126" s="32"/>
      <c r="J126" s="32">
        <f t="shared" si="21"/>
        <v>2.4</v>
      </c>
      <c r="K126" s="16"/>
    </row>
    <row r="127" ht="14.25" hidden="1" customHeight="1" spans="1:11">
      <c r="A127" s="19" t="s">
        <v>123</v>
      </c>
      <c r="B127" s="19">
        <v>130581</v>
      </c>
      <c r="C127" s="19">
        <v>1</v>
      </c>
      <c r="D127" s="13"/>
      <c r="E127" s="13"/>
      <c r="F127" s="13"/>
      <c r="G127" s="13">
        <v>2.4</v>
      </c>
      <c r="H127" s="20"/>
      <c r="I127" s="32"/>
      <c r="J127" s="32">
        <f t="shared" si="21"/>
        <v>2.4</v>
      </c>
      <c r="K127" s="16"/>
    </row>
    <row r="128" ht="14.25" hidden="1" customHeight="1" spans="1:11">
      <c r="A128" s="19" t="s">
        <v>124</v>
      </c>
      <c r="B128" s="19">
        <v>130582</v>
      </c>
      <c r="C128" s="19">
        <v>1</v>
      </c>
      <c r="D128" s="13"/>
      <c r="E128" s="13"/>
      <c r="F128" s="13"/>
      <c r="G128" s="13">
        <v>3.6</v>
      </c>
      <c r="H128" s="20"/>
      <c r="I128" s="32"/>
      <c r="J128" s="32">
        <f t="shared" si="21"/>
        <v>3.6</v>
      </c>
      <c r="K128" s="16"/>
    </row>
    <row r="129" ht="14.25" hidden="1" customHeight="1" spans="1:11">
      <c r="A129" s="9" t="s">
        <v>32</v>
      </c>
      <c r="B129" s="21"/>
      <c r="C129" s="27"/>
      <c r="D129" s="22">
        <f t="shared" ref="D129:E129" si="28">SUM(D130:D134)</f>
        <v>0</v>
      </c>
      <c r="E129" s="22">
        <f t="shared" si="28"/>
        <v>0</v>
      </c>
      <c r="F129" s="22"/>
      <c r="G129" s="23">
        <f t="shared" ref="G129:J129" si="29">SUM(G130:G133)</f>
        <v>5.4</v>
      </c>
      <c r="H129" s="23">
        <f t="shared" si="29"/>
        <v>0</v>
      </c>
      <c r="I129" s="23">
        <f t="shared" si="29"/>
        <v>0</v>
      </c>
      <c r="J129" s="23">
        <f t="shared" si="29"/>
        <v>5.4</v>
      </c>
      <c r="K129" s="16"/>
    </row>
    <row r="130" ht="14.25" hidden="1" customHeight="1" spans="1:11">
      <c r="A130" s="19" t="s">
        <v>125</v>
      </c>
      <c r="B130" s="19">
        <v>130521</v>
      </c>
      <c r="C130" s="19">
        <v>2</v>
      </c>
      <c r="D130" s="13"/>
      <c r="E130" s="13"/>
      <c r="F130" s="13"/>
      <c r="G130" s="13">
        <v>2.4</v>
      </c>
      <c r="H130" s="20"/>
      <c r="I130" s="32"/>
      <c r="J130" s="32">
        <f t="shared" si="21"/>
        <v>2.4</v>
      </c>
      <c r="K130" s="16"/>
    </row>
    <row r="131" ht="14.25" hidden="1" customHeight="1" spans="1:11">
      <c r="A131" s="19" t="s">
        <v>126</v>
      </c>
      <c r="B131" s="19">
        <v>130502</v>
      </c>
      <c r="C131" s="19">
        <v>3</v>
      </c>
      <c r="D131" s="13"/>
      <c r="E131" s="13"/>
      <c r="F131" s="13"/>
      <c r="G131" s="13">
        <v>1.8</v>
      </c>
      <c r="H131" s="20"/>
      <c r="I131" s="32"/>
      <c r="J131" s="32">
        <f t="shared" si="21"/>
        <v>1.8</v>
      </c>
      <c r="K131" s="16"/>
    </row>
    <row r="132" ht="14.25" hidden="1" customHeight="1" spans="1:11">
      <c r="A132" s="19" t="s">
        <v>127</v>
      </c>
      <c r="B132" s="19">
        <v>130503</v>
      </c>
      <c r="C132" s="19">
        <v>3</v>
      </c>
      <c r="D132" s="13"/>
      <c r="E132" s="13"/>
      <c r="F132" s="13"/>
      <c r="G132" s="13">
        <v>1.2</v>
      </c>
      <c r="H132" s="20"/>
      <c r="I132" s="32"/>
      <c r="J132" s="32">
        <f t="shared" si="21"/>
        <v>1.2</v>
      </c>
      <c r="K132" s="16"/>
    </row>
    <row r="133" ht="14.25" hidden="1" customHeight="1" spans="1:11">
      <c r="A133" s="19" t="s">
        <v>128</v>
      </c>
      <c r="B133" s="25">
        <v>130511</v>
      </c>
      <c r="C133" s="19">
        <v>4</v>
      </c>
      <c r="D133" s="13"/>
      <c r="E133" s="13"/>
      <c r="F133" s="13"/>
      <c r="G133" s="13"/>
      <c r="H133" s="14"/>
      <c r="I133" s="32"/>
      <c r="J133" s="32">
        <f t="shared" si="21"/>
        <v>0</v>
      </c>
      <c r="K133" s="16"/>
    </row>
    <row r="134" ht="14.25" hidden="1" customHeight="1" spans="1:11">
      <c r="A134" s="19" t="s">
        <v>129</v>
      </c>
      <c r="B134" s="25">
        <v>130512</v>
      </c>
      <c r="C134" s="19">
        <v>4</v>
      </c>
      <c r="D134" s="13"/>
      <c r="E134" s="13"/>
      <c r="F134" s="13"/>
      <c r="G134" s="13"/>
      <c r="H134" s="14"/>
      <c r="I134" s="32"/>
      <c r="J134" s="32">
        <f t="shared" si="21"/>
        <v>0</v>
      </c>
      <c r="K134" s="16"/>
    </row>
    <row r="135" ht="14.25" hidden="1" customHeight="1" spans="1:11">
      <c r="A135" s="9" t="s">
        <v>130</v>
      </c>
      <c r="B135" s="19">
        <v>130600</v>
      </c>
      <c r="C135" s="11"/>
      <c r="D135" s="26">
        <f t="shared" ref="D135:H135" si="30">D136+D141+D157</f>
        <v>17.6</v>
      </c>
      <c r="E135" s="26">
        <f t="shared" si="30"/>
        <v>36.5</v>
      </c>
      <c r="F135" s="26">
        <f t="shared" si="30"/>
        <v>254.26</v>
      </c>
      <c r="G135" s="26">
        <f t="shared" si="30"/>
        <v>51</v>
      </c>
      <c r="H135" s="26">
        <f t="shared" si="30"/>
        <v>23.4</v>
      </c>
      <c r="I135" s="31"/>
      <c r="J135" s="31">
        <f>J136+J141+J157</f>
        <v>382.76</v>
      </c>
      <c r="K135" s="16"/>
    </row>
    <row r="136" ht="14.25" hidden="1" customHeight="1" spans="1:11">
      <c r="A136" s="9" t="s">
        <v>13</v>
      </c>
      <c r="B136" s="25"/>
      <c r="C136" s="27">
        <v>5</v>
      </c>
      <c r="D136" s="13">
        <f>SUM(D137:D140)</f>
        <v>17.6</v>
      </c>
      <c r="E136" s="13">
        <f t="shared" ref="E136:F136" si="31">SUM(E137:E140)</f>
        <v>36.5</v>
      </c>
      <c r="F136" s="13">
        <f t="shared" si="31"/>
        <v>254.26</v>
      </c>
      <c r="G136" s="13">
        <v>12.6</v>
      </c>
      <c r="H136" s="13">
        <v>23.4</v>
      </c>
      <c r="I136" s="32"/>
      <c r="J136" s="32">
        <f t="shared" si="21"/>
        <v>344.36</v>
      </c>
      <c r="K136" s="16"/>
    </row>
    <row r="137" ht="14.25" hidden="1" customHeight="1" spans="1:11">
      <c r="A137" s="28" t="s">
        <v>131</v>
      </c>
      <c r="B137" s="25"/>
      <c r="C137" s="27"/>
      <c r="D137" s="13"/>
      <c r="E137" s="13"/>
      <c r="F137" s="16">
        <v>67.52</v>
      </c>
      <c r="G137" s="13"/>
      <c r="H137" s="14"/>
      <c r="I137" s="32"/>
      <c r="J137" s="32"/>
      <c r="K137" s="16"/>
    </row>
    <row r="138" ht="14.25" hidden="1" customHeight="1" spans="1:11">
      <c r="A138" s="17" t="s">
        <v>132</v>
      </c>
      <c r="B138" s="25"/>
      <c r="C138" s="27"/>
      <c r="D138" s="17">
        <v>8.8</v>
      </c>
      <c r="E138" s="17">
        <v>18.5</v>
      </c>
      <c r="F138" s="16">
        <v>97.87</v>
      </c>
      <c r="G138" s="13"/>
      <c r="H138" s="14"/>
      <c r="I138" s="32"/>
      <c r="J138" s="32"/>
      <c r="K138" s="16"/>
    </row>
    <row r="139" ht="14.25" hidden="1" customHeight="1" spans="1:11">
      <c r="A139" s="17" t="s">
        <v>133</v>
      </c>
      <c r="B139" s="25"/>
      <c r="C139" s="27"/>
      <c r="D139" s="17">
        <v>4</v>
      </c>
      <c r="E139" s="17">
        <v>8.5</v>
      </c>
      <c r="F139" s="16">
        <v>39.76</v>
      </c>
      <c r="G139" s="13"/>
      <c r="H139" s="14"/>
      <c r="I139" s="32"/>
      <c r="J139" s="32"/>
      <c r="K139" s="16"/>
    </row>
    <row r="140" ht="14.25" hidden="1" customHeight="1" spans="1:11">
      <c r="A140" s="17" t="s">
        <v>134</v>
      </c>
      <c r="B140" s="25"/>
      <c r="C140" s="27"/>
      <c r="D140" s="17">
        <v>4.8</v>
      </c>
      <c r="E140" s="17">
        <v>9.5</v>
      </c>
      <c r="F140" s="16">
        <v>49.11</v>
      </c>
      <c r="G140" s="13"/>
      <c r="H140" s="14"/>
      <c r="I140" s="32"/>
      <c r="J140" s="32"/>
      <c r="K140" s="16"/>
    </row>
    <row r="141" ht="14.25" hidden="1" customHeight="1" spans="1:11">
      <c r="A141" s="9" t="s">
        <v>19</v>
      </c>
      <c r="B141" s="10"/>
      <c r="C141" s="27"/>
      <c r="D141" s="12">
        <f t="shared" ref="D141:E141" si="32">SUM(D142:D156)</f>
        <v>0</v>
      </c>
      <c r="E141" s="12">
        <f t="shared" si="32"/>
        <v>0</v>
      </c>
      <c r="F141" s="12"/>
      <c r="G141" s="18">
        <f t="shared" ref="G141:J141" si="33">SUM(G142:G156)</f>
        <v>29.4</v>
      </c>
      <c r="H141" s="18">
        <f t="shared" si="33"/>
        <v>0</v>
      </c>
      <c r="I141" s="18">
        <f t="shared" si="33"/>
        <v>0</v>
      </c>
      <c r="J141" s="18">
        <f t="shared" si="33"/>
        <v>29.4</v>
      </c>
      <c r="K141" s="16"/>
    </row>
    <row r="142" ht="14.25" hidden="1" customHeight="1" spans="1:11">
      <c r="A142" s="19" t="s">
        <v>135</v>
      </c>
      <c r="B142" s="19">
        <v>130623</v>
      </c>
      <c r="C142" s="19">
        <v>1</v>
      </c>
      <c r="D142" s="13"/>
      <c r="E142" s="13"/>
      <c r="F142" s="13"/>
      <c r="G142" s="13">
        <v>1.2</v>
      </c>
      <c r="H142" s="20"/>
      <c r="I142" s="32"/>
      <c r="J142" s="32">
        <f t="shared" si="21"/>
        <v>1.2</v>
      </c>
      <c r="K142" s="16"/>
    </row>
    <row r="143" ht="14.25" hidden="1" customHeight="1" spans="1:11">
      <c r="A143" s="19" t="s">
        <v>136</v>
      </c>
      <c r="B143" s="19">
        <v>130624</v>
      </c>
      <c r="C143" s="19">
        <v>1</v>
      </c>
      <c r="D143" s="13"/>
      <c r="E143" s="13"/>
      <c r="F143" s="13"/>
      <c r="G143" s="13">
        <v>3.6</v>
      </c>
      <c r="H143" s="20"/>
      <c r="I143" s="32"/>
      <c r="J143" s="32">
        <f t="shared" si="21"/>
        <v>3.6</v>
      </c>
      <c r="K143" s="16"/>
    </row>
    <row r="144" ht="14.25" hidden="1" customHeight="1" spans="1:11">
      <c r="A144" s="19" t="s">
        <v>137</v>
      </c>
      <c r="B144" s="19">
        <v>130626</v>
      </c>
      <c r="C144" s="19">
        <v>1</v>
      </c>
      <c r="D144" s="13"/>
      <c r="E144" s="13"/>
      <c r="F144" s="13"/>
      <c r="G144" s="13">
        <v>1.2</v>
      </c>
      <c r="H144" s="20"/>
      <c r="I144" s="32"/>
      <c r="J144" s="32">
        <f t="shared" si="21"/>
        <v>1.2</v>
      </c>
      <c r="K144" s="16"/>
    </row>
    <row r="145" ht="14.25" hidden="1" customHeight="1" spans="1:11">
      <c r="A145" s="19" t="s">
        <v>138</v>
      </c>
      <c r="B145" s="19">
        <v>130627</v>
      </c>
      <c r="C145" s="19">
        <v>1</v>
      </c>
      <c r="D145" s="13"/>
      <c r="E145" s="13"/>
      <c r="F145" s="13"/>
      <c r="G145" s="13">
        <v>2.4</v>
      </c>
      <c r="H145" s="20"/>
      <c r="I145" s="32"/>
      <c r="J145" s="32">
        <f t="shared" si="21"/>
        <v>2.4</v>
      </c>
      <c r="K145" s="16"/>
    </row>
    <row r="146" ht="14.25" hidden="1" customHeight="1" spans="1:11">
      <c r="A146" s="19" t="s">
        <v>139</v>
      </c>
      <c r="B146" s="19">
        <v>130628</v>
      </c>
      <c r="C146" s="19">
        <v>1</v>
      </c>
      <c r="D146" s="13"/>
      <c r="E146" s="13"/>
      <c r="F146" s="13"/>
      <c r="G146" s="13">
        <v>1.8</v>
      </c>
      <c r="H146" s="20"/>
      <c r="I146" s="32"/>
      <c r="J146" s="32">
        <f t="shared" si="21"/>
        <v>1.8</v>
      </c>
      <c r="K146" s="16"/>
    </row>
    <row r="147" ht="14.25" hidden="1" customHeight="1" spans="1:11">
      <c r="A147" s="19" t="s">
        <v>140</v>
      </c>
      <c r="B147" s="19">
        <v>130630</v>
      </c>
      <c r="C147" s="19">
        <v>1</v>
      </c>
      <c r="D147" s="13"/>
      <c r="E147" s="13"/>
      <c r="F147" s="13"/>
      <c r="G147" s="13">
        <v>2.4</v>
      </c>
      <c r="H147" s="20"/>
      <c r="I147" s="32"/>
      <c r="J147" s="32">
        <f t="shared" si="21"/>
        <v>2.4</v>
      </c>
      <c r="K147" s="16"/>
    </row>
    <row r="148" ht="14.25" hidden="1" customHeight="1" spans="1:11">
      <c r="A148" s="19" t="s">
        <v>141</v>
      </c>
      <c r="B148" s="19">
        <v>130631</v>
      </c>
      <c r="C148" s="19">
        <v>1</v>
      </c>
      <c r="D148" s="13"/>
      <c r="E148" s="13"/>
      <c r="F148" s="13"/>
      <c r="G148" s="13">
        <v>1.2</v>
      </c>
      <c r="H148" s="20"/>
      <c r="I148" s="32"/>
      <c r="J148" s="32">
        <f t="shared" si="21"/>
        <v>1.2</v>
      </c>
      <c r="K148" s="16"/>
    </row>
    <row r="149" ht="14.25" hidden="1" customHeight="1" spans="1:11">
      <c r="A149" s="19" t="s">
        <v>142</v>
      </c>
      <c r="B149" s="19">
        <v>130633</v>
      </c>
      <c r="C149" s="19">
        <v>1</v>
      </c>
      <c r="D149" s="13"/>
      <c r="E149" s="13"/>
      <c r="F149" s="13"/>
      <c r="G149" s="13">
        <v>3.6</v>
      </c>
      <c r="H149" s="20"/>
      <c r="I149" s="32"/>
      <c r="J149" s="32">
        <f t="shared" si="21"/>
        <v>3.6</v>
      </c>
      <c r="K149" s="16"/>
    </row>
    <row r="150" ht="14.25" hidden="1" customHeight="1" spans="1:11">
      <c r="A150" s="19" t="s">
        <v>143</v>
      </c>
      <c r="B150" s="19">
        <v>130634</v>
      </c>
      <c r="C150" s="19">
        <v>1</v>
      </c>
      <c r="D150" s="13"/>
      <c r="E150" s="13"/>
      <c r="F150" s="13"/>
      <c r="G150" s="13">
        <v>1.8</v>
      </c>
      <c r="H150" s="20"/>
      <c r="I150" s="32"/>
      <c r="J150" s="32">
        <f t="shared" si="21"/>
        <v>1.8</v>
      </c>
      <c r="K150" s="16"/>
    </row>
    <row r="151" ht="14.25" hidden="1" customHeight="1" spans="1:11">
      <c r="A151" s="19" t="s">
        <v>144</v>
      </c>
      <c r="B151" s="19">
        <v>130635</v>
      </c>
      <c r="C151" s="19">
        <v>1</v>
      </c>
      <c r="D151" s="13"/>
      <c r="E151" s="13"/>
      <c r="F151" s="13"/>
      <c r="G151" s="13">
        <v>1.8</v>
      </c>
      <c r="H151" s="20"/>
      <c r="I151" s="32"/>
      <c r="J151" s="32">
        <f t="shared" si="21"/>
        <v>1.8</v>
      </c>
      <c r="K151" s="16"/>
    </row>
    <row r="152" ht="14.25" hidden="1" customHeight="1" spans="1:11">
      <c r="A152" s="19" t="s">
        <v>145</v>
      </c>
      <c r="B152" s="19">
        <v>130636</v>
      </c>
      <c r="C152" s="19">
        <v>1</v>
      </c>
      <c r="D152" s="13"/>
      <c r="E152" s="13"/>
      <c r="F152" s="13"/>
      <c r="G152" s="13">
        <v>1.2</v>
      </c>
      <c r="H152" s="20"/>
      <c r="I152" s="32"/>
      <c r="J152" s="32">
        <f t="shared" si="21"/>
        <v>1.2</v>
      </c>
      <c r="K152" s="16"/>
    </row>
    <row r="153" ht="14.25" hidden="1" customHeight="1" spans="1:11">
      <c r="A153" s="19" t="s">
        <v>146</v>
      </c>
      <c r="B153" s="19">
        <v>130637</v>
      </c>
      <c r="C153" s="19">
        <v>1</v>
      </c>
      <c r="D153" s="13"/>
      <c r="E153" s="13"/>
      <c r="F153" s="13"/>
      <c r="G153" s="13"/>
      <c r="H153" s="20"/>
      <c r="I153" s="32"/>
      <c r="J153" s="32">
        <f t="shared" si="21"/>
        <v>0</v>
      </c>
      <c r="K153" s="16"/>
    </row>
    <row r="154" ht="14.25" hidden="1" customHeight="1" spans="1:11">
      <c r="A154" s="19" t="s">
        <v>147</v>
      </c>
      <c r="B154" s="19">
        <v>130681</v>
      </c>
      <c r="C154" s="19">
        <v>1</v>
      </c>
      <c r="D154" s="13"/>
      <c r="E154" s="13"/>
      <c r="F154" s="13"/>
      <c r="G154" s="13">
        <v>4.8</v>
      </c>
      <c r="H154" s="20"/>
      <c r="I154" s="32"/>
      <c r="J154" s="32">
        <f t="shared" si="21"/>
        <v>4.8</v>
      </c>
      <c r="K154" s="16"/>
    </row>
    <row r="155" ht="14.25" hidden="1" customHeight="1" spans="1:11">
      <c r="A155" s="19" t="s">
        <v>148</v>
      </c>
      <c r="B155" s="19">
        <v>130683</v>
      </c>
      <c r="C155" s="19">
        <v>1</v>
      </c>
      <c r="D155" s="13"/>
      <c r="E155" s="13"/>
      <c r="F155" s="13"/>
      <c r="G155" s="13">
        <v>1.2</v>
      </c>
      <c r="H155" s="20"/>
      <c r="I155" s="32"/>
      <c r="J155" s="32">
        <f t="shared" si="21"/>
        <v>1.2</v>
      </c>
      <c r="K155" s="16"/>
    </row>
    <row r="156" ht="14.25" hidden="1" customHeight="1" spans="1:11">
      <c r="A156" s="19" t="s">
        <v>149</v>
      </c>
      <c r="B156" s="19">
        <v>130684</v>
      </c>
      <c r="C156" s="19">
        <v>1</v>
      </c>
      <c r="D156" s="13"/>
      <c r="E156" s="13"/>
      <c r="F156" s="13"/>
      <c r="G156" s="13">
        <v>1.2</v>
      </c>
      <c r="H156" s="20"/>
      <c r="I156" s="32"/>
      <c r="J156" s="32">
        <f t="shared" ref="J156:J229" si="34">D156+E156+F156+G156+H156+I156</f>
        <v>1.2</v>
      </c>
      <c r="K156" s="16"/>
    </row>
    <row r="157" ht="14.25" hidden="1" customHeight="1" spans="1:11">
      <c r="A157" s="9" t="s">
        <v>32</v>
      </c>
      <c r="B157" s="21"/>
      <c r="C157" s="27"/>
      <c r="D157" s="22">
        <f t="shared" ref="D157:E157" si="35">SUM(D158:D164)</f>
        <v>0</v>
      </c>
      <c r="E157" s="22">
        <f t="shared" si="35"/>
        <v>0</v>
      </c>
      <c r="F157" s="22"/>
      <c r="G157" s="23">
        <f t="shared" ref="G157:J157" si="36">SUM(G158:G164)</f>
        <v>9</v>
      </c>
      <c r="H157" s="23">
        <f t="shared" si="36"/>
        <v>0</v>
      </c>
      <c r="I157" s="23">
        <f t="shared" si="36"/>
        <v>0</v>
      </c>
      <c r="J157" s="23">
        <f t="shared" si="36"/>
        <v>9</v>
      </c>
      <c r="K157" s="16"/>
    </row>
    <row r="158" ht="14.25" hidden="1" customHeight="1" spans="1:11">
      <c r="A158" s="19" t="s">
        <v>150</v>
      </c>
      <c r="B158" s="19">
        <v>130602</v>
      </c>
      <c r="C158" s="19">
        <v>3</v>
      </c>
      <c r="D158" s="13"/>
      <c r="E158" s="13"/>
      <c r="F158" s="13"/>
      <c r="G158" s="13"/>
      <c r="H158" s="20"/>
      <c r="I158" s="32"/>
      <c r="J158" s="32">
        <f t="shared" si="34"/>
        <v>0</v>
      </c>
      <c r="K158" s="16"/>
    </row>
    <row r="159" ht="14.25" hidden="1" customHeight="1" spans="1:11">
      <c r="A159" s="19" t="s">
        <v>151</v>
      </c>
      <c r="B159" s="19">
        <v>130603</v>
      </c>
      <c r="C159" s="19">
        <v>3</v>
      </c>
      <c r="D159" s="13"/>
      <c r="E159" s="13"/>
      <c r="F159" s="13"/>
      <c r="G159" s="13">
        <v>1.8</v>
      </c>
      <c r="H159" s="20"/>
      <c r="I159" s="32"/>
      <c r="J159" s="32">
        <f t="shared" si="34"/>
        <v>1.8</v>
      </c>
      <c r="K159" s="16" t="s">
        <v>152</v>
      </c>
    </row>
    <row r="160" ht="14.25" hidden="1" customHeight="1" spans="1:11">
      <c r="A160" s="19" t="s">
        <v>153</v>
      </c>
      <c r="B160" s="19">
        <v>130621</v>
      </c>
      <c r="C160" s="19">
        <v>3</v>
      </c>
      <c r="D160" s="13"/>
      <c r="E160" s="13"/>
      <c r="F160" s="13"/>
      <c r="G160" s="13">
        <v>2.4</v>
      </c>
      <c r="H160" s="20"/>
      <c r="I160" s="32"/>
      <c r="J160" s="32">
        <f t="shared" si="34"/>
        <v>2.4</v>
      </c>
      <c r="K160" s="16"/>
    </row>
    <row r="161" ht="14.25" hidden="1" customHeight="1" spans="1:11">
      <c r="A161" s="19" t="s">
        <v>154</v>
      </c>
      <c r="B161" s="19">
        <v>130622</v>
      </c>
      <c r="C161" s="19">
        <v>3</v>
      </c>
      <c r="D161" s="13"/>
      <c r="E161" s="13"/>
      <c r="F161" s="13"/>
      <c r="G161" s="13">
        <v>1.8</v>
      </c>
      <c r="H161" s="20"/>
      <c r="I161" s="32"/>
      <c r="J161" s="32">
        <f t="shared" si="34"/>
        <v>1.8</v>
      </c>
      <c r="K161" s="16"/>
    </row>
    <row r="162" ht="14.25" hidden="1" customHeight="1" spans="1:11">
      <c r="A162" s="19" t="s">
        <v>155</v>
      </c>
      <c r="B162" s="19">
        <v>130625</v>
      </c>
      <c r="C162" s="19">
        <v>3</v>
      </c>
      <c r="D162" s="13"/>
      <c r="E162" s="13"/>
      <c r="F162" s="13"/>
      <c r="G162" s="13">
        <v>3</v>
      </c>
      <c r="H162" s="20"/>
      <c r="I162" s="32"/>
      <c r="J162" s="32">
        <f t="shared" si="34"/>
        <v>3</v>
      </c>
      <c r="K162" s="16"/>
    </row>
    <row r="163" ht="14.25" hidden="1" customHeight="1" spans="1:11">
      <c r="A163" s="19" t="s">
        <v>156</v>
      </c>
      <c r="B163" s="25">
        <v>130611</v>
      </c>
      <c r="C163" s="19">
        <v>4</v>
      </c>
      <c r="D163" s="13"/>
      <c r="E163" s="13"/>
      <c r="F163" s="13"/>
      <c r="G163" s="13"/>
      <c r="H163" s="14"/>
      <c r="I163" s="32"/>
      <c r="J163" s="32">
        <f t="shared" si="34"/>
        <v>0</v>
      </c>
      <c r="K163" s="16"/>
    </row>
    <row r="164" ht="14.25" hidden="1" customHeight="1" spans="1:11">
      <c r="A164" s="19" t="s">
        <v>157</v>
      </c>
      <c r="B164" s="25">
        <v>130685</v>
      </c>
      <c r="C164" s="19">
        <v>4</v>
      </c>
      <c r="D164" s="13"/>
      <c r="E164" s="13"/>
      <c r="F164" s="13"/>
      <c r="G164" s="13"/>
      <c r="H164" s="14"/>
      <c r="I164" s="32"/>
      <c r="J164" s="32">
        <f t="shared" si="34"/>
        <v>0</v>
      </c>
      <c r="K164" s="16"/>
    </row>
    <row r="165" ht="14.25" hidden="1" customHeight="1" spans="1:11">
      <c r="A165" s="9" t="s">
        <v>158</v>
      </c>
      <c r="B165" s="19">
        <v>130700</v>
      </c>
      <c r="C165" s="11"/>
      <c r="D165" s="26">
        <f t="shared" ref="D165:H165" si="37">D166+D170+D181</f>
        <v>9.6</v>
      </c>
      <c r="E165" s="26">
        <f t="shared" si="37"/>
        <v>21</v>
      </c>
      <c r="F165" s="26">
        <f t="shared" si="37"/>
        <v>151.56</v>
      </c>
      <c r="G165" s="26">
        <f t="shared" si="37"/>
        <v>30</v>
      </c>
      <c r="H165" s="26">
        <f t="shared" si="37"/>
        <v>4.2</v>
      </c>
      <c r="I165" s="31"/>
      <c r="J165" s="31">
        <f>J166+J170+J181</f>
        <v>216.36</v>
      </c>
      <c r="K165" s="16"/>
    </row>
    <row r="166" ht="14.25" hidden="1" customHeight="1" spans="1:11">
      <c r="A166" s="9" t="s">
        <v>13</v>
      </c>
      <c r="B166" s="25"/>
      <c r="C166" s="27">
        <v>5</v>
      </c>
      <c r="D166" s="13">
        <f>SUM(D167:D169)</f>
        <v>9.6</v>
      </c>
      <c r="E166" s="13">
        <f t="shared" ref="E166:F166" si="38">SUM(E167:E169)</f>
        <v>21</v>
      </c>
      <c r="F166" s="13">
        <f t="shared" si="38"/>
        <v>151.56</v>
      </c>
      <c r="G166" s="13">
        <v>14.4</v>
      </c>
      <c r="H166" s="13">
        <v>4.2</v>
      </c>
      <c r="I166" s="32"/>
      <c r="J166" s="32">
        <f t="shared" si="34"/>
        <v>200.76</v>
      </c>
      <c r="K166" s="16"/>
    </row>
    <row r="167" ht="14.25" hidden="1" customHeight="1" spans="1:11">
      <c r="A167" s="28" t="s">
        <v>159</v>
      </c>
      <c r="B167" s="25"/>
      <c r="C167" s="27"/>
      <c r="D167" s="13"/>
      <c r="E167" s="13"/>
      <c r="F167" s="16">
        <v>47.83</v>
      </c>
      <c r="G167" s="13"/>
      <c r="H167" s="14"/>
      <c r="I167" s="32"/>
      <c r="J167" s="32"/>
      <c r="K167" s="16"/>
    </row>
    <row r="168" ht="14.25" hidden="1" customHeight="1" spans="1:11">
      <c r="A168" s="17" t="s">
        <v>160</v>
      </c>
      <c r="B168" s="25"/>
      <c r="C168" s="27"/>
      <c r="D168" s="17">
        <v>4</v>
      </c>
      <c r="E168" s="17">
        <v>9</v>
      </c>
      <c r="F168" s="16">
        <v>43.44</v>
      </c>
      <c r="G168" s="13"/>
      <c r="H168" s="14"/>
      <c r="I168" s="32"/>
      <c r="J168" s="32"/>
      <c r="K168" s="16"/>
    </row>
    <row r="169" ht="14.25" hidden="1" customHeight="1" spans="1:11">
      <c r="A169" s="17" t="s">
        <v>161</v>
      </c>
      <c r="B169" s="25"/>
      <c r="C169" s="27"/>
      <c r="D169" s="17">
        <v>5.6</v>
      </c>
      <c r="E169" s="17">
        <v>12</v>
      </c>
      <c r="F169" s="16">
        <v>60.29</v>
      </c>
      <c r="G169" s="13"/>
      <c r="H169" s="14"/>
      <c r="I169" s="32"/>
      <c r="J169" s="32"/>
      <c r="K169" s="16"/>
    </row>
    <row r="170" ht="14.25" hidden="1" customHeight="1" spans="1:11">
      <c r="A170" s="9" t="s">
        <v>19</v>
      </c>
      <c r="B170" s="10"/>
      <c r="C170" s="27"/>
      <c r="D170" s="12">
        <f t="shared" ref="D170:E170" si="39">SUM(D171:D180)</f>
        <v>0</v>
      </c>
      <c r="E170" s="12">
        <f t="shared" si="39"/>
        <v>0</v>
      </c>
      <c r="F170" s="12"/>
      <c r="G170" s="18">
        <f t="shared" ref="G170:J170" si="40">SUM(G171:G180)</f>
        <v>13.2</v>
      </c>
      <c r="H170" s="18">
        <f t="shared" si="40"/>
        <v>0</v>
      </c>
      <c r="I170" s="18">
        <f t="shared" si="40"/>
        <v>0</v>
      </c>
      <c r="J170" s="18">
        <f t="shared" si="40"/>
        <v>13.2</v>
      </c>
      <c r="K170" s="16"/>
    </row>
    <row r="171" ht="14.25" hidden="1" customHeight="1" spans="1:11">
      <c r="A171" s="19" t="s">
        <v>162</v>
      </c>
      <c r="B171" s="19">
        <v>130722</v>
      </c>
      <c r="C171" s="19">
        <v>1</v>
      </c>
      <c r="D171" s="13"/>
      <c r="E171" s="13"/>
      <c r="F171" s="13"/>
      <c r="G171" s="13">
        <v>2.4</v>
      </c>
      <c r="H171" s="20"/>
      <c r="I171" s="32"/>
      <c r="J171" s="32">
        <f t="shared" si="34"/>
        <v>2.4</v>
      </c>
      <c r="K171" s="16"/>
    </row>
    <row r="172" ht="14.25" hidden="1" customHeight="1" spans="1:11">
      <c r="A172" s="19" t="s">
        <v>163</v>
      </c>
      <c r="B172" s="19">
        <v>130723</v>
      </c>
      <c r="C172" s="19">
        <v>1</v>
      </c>
      <c r="D172" s="13"/>
      <c r="E172" s="13"/>
      <c r="F172" s="13"/>
      <c r="G172" s="13"/>
      <c r="H172" s="20"/>
      <c r="I172" s="32"/>
      <c r="J172" s="32">
        <f t="shared" si="34"/>
        <v>0</v>
      </c>
      <c r="K172" s="16"/>
    </row>
    <row r="173" ht="14.25" hidden="1" customHeight="1" spans="1:11">
      <c r="A173" s="19" t="s">
        <v>164</v>
      </c>
      <c r="B173" s="19">
        <v>130724</v>
      </c>
      <c r="C173" s="19">
        <v>1</v>
      </c>
      <c r="D173" s="13"/>
      <c r="E173" s="13"/>
      <c r="F173" s="13"/>
      <c r="G173" s="13"/>
      <c r="H173" s="20"/>
      <c r="I173" s="32"/>
      <c r="J173" s="32">
        <f t="shared" si="34"/>
        <v>0</v>
      </c>
      <c r="K173" s="16"/>
    </row>
    <row r="174" ht="14.25" hidden="1" customHeight="1" spans="1:11">
      <c r="A174" s="19" t="s">
        <v>165</v>
      </c>
      <c r="B174" s="19">
        <v>130725</v>
      </c>
      <c r="C174" s="19">
        <v>1</v>
      </c>
      <c r="D174" s="13"/>
      <c r="E174" s="13"/>
      <c r="F174" s="13"/>
      <c r="G174" s="13"/>
      <c r="H174" s="20"/>
      <c r="I174" s="32"/>
      <c r="J174" s="32">
        <f t="shared" si="34"/>
        <v>0</v>
      </c>
      <c r="K174" s="16"/>
    </row>
    <row r="175" ht="14.25" hidden="1" customHeight="1" spans="1:11">
      <c r="A175" s="19" t="s">
        <v>166</v>
      </c>
      <c r="B175" s="19">
        <v>130726</v>
      </c>
      <c r="C175" s="19">
        <v>1</v>
      </c>
      <c r="D175" s="13"/>
      <c r="E175" s="13"/>
      <c r="F175" s="13"/>
      <c r="G175" s="13">
        <v>1.2</v>
      </c>
      <c r="H175" s="20"/>
      <c r="I175" s="32"/>
      <c r="J175" s="32">
        <f t="shared" si="34"/>
        <v>1.2</v>
      </c>
      <c r="K175" s="16"/>
    </row>
    <row r="176" ht="14.25" hidden="1" customHeight="1" spans="1:11">
      <c r="A176" s="19" t="s">
        <v>167</v>
      </c>
      <c r="B176" s="19">
        <v>130727</v>
      </c>
      <c r="C176" s="19">
        <v>1</v>
      </c>
      <c r="D176" s="13"/>
      <c r="E176" s="13"/>
      <c r="F176" s="13"/>
      <c r="G176" s="13">
        <v>1.2</v>
      </c>
      <c r="H176" s="20"/>
      <c r="I176" s="32"/>
      <c r="J176" s="32">
        <f t="shared" si="34"/>
        <v>1.2</v>
      </c>
      <c r="K176" s="16"/>
    </row>
    <row r="177" ht="14.25" hidden="1" customHeight="1" spans="1:11">
      <c r="A177" s="19" t="s">
        <v>168</v>
      </c>
      <c r="B177" s="19">
        <v>130728</v>
      </c>
      <c r="C177" s="19">
        <v>1</v>
      </c>
      <c r="D177" s="13"/>
      <c r="E177" s="13"/>
      <c r="F177" s="13"/>
      <c r="G177" s="13">
        <v>2.4</v>
      </c>
      <c r="H177" s="20"/>
      <c r="I177" s="32"/>
      <c r="J177" s="32">
        <f t="shared" si="34"/>
        <v>2.4</v>
      </c>
      <c r="K177" s="16"/>
    </row>
    <row r="178" ht="14.25" hidden="1" customHeight="1" spans="1:11">
      <c r="A178" s="19" t="s">
        <v>169</v>
      </c>
      <c r="B178" s="19">
        <v>130730</v>
      </c>
      <c r="C178" s="19">
        <v>1</v>
      </c>
      <c r="D178" s="13"/>
      <c r="E178" s="13"/>
      <c r="F178" s="13"/>
      <c r="G178" s="13">
        <v>2.4</v>
      </c>
      <c r="H178" s="20"/>
      <c r="I178" s="32"/>
      <c r="J178" s="32">
        <f t="shared" si="34"/>
        <v>2.4</v>
      </c>
      <c r="K178" s="16"/>
    </row>
    <row r="179" ht="14.25" hidden="1" customHeight="1" spans="1:11">
      <c r="A179" s="19" t="s">
        <v>170</v>
      </c>
      <c r="B179" s="19">
        <v>130731</v>
      </c>
      <c r="C179" s="19">
        <v>1</v>
      </c>
      <c r="D179" s="13"/>
      <c r="E179" s="13"/>
      <c r="F179" s="13"/>
      <c r="G179" s="13">
        <v>2.4</v>
      </c>
      <c r="H179" s="20"/>
      <c r="I179" s="32"/>
      <c r="J179" s="32">
        <f t="shared" si="34"/>
        <v>2.4</v>
      </c>
      <c r="K179" s="16"/>
    </row>
    <row r="180" ht="14.25" hidden="1" customHeight="1" spans="1:11">
      <c r="A180" s="19" t="s">
        <v>171</v>
      </c>
      <c r="B180" s="19">
        <v>130732</v>
      </c>
      <c r="C180" s="19">
        <v>1</v>
      </c>
      <c r="D180" s="13"/>
      <c r="E180" s="13"/>
      <c r="F180" s="13"/>
      <c r="G180" s="13">
        <v>1.2</v>
      </c>
      <c r="H180" s="20"/>
      <c r="I180" s="32"/>
      <c r="J180" s="32">
        <f t="shared" si="34"/>
        <v>1.2</v>
      </c>
      <c r="K180" s="16"/>
    </row>
    <row r="181" ht="14.25" hidden="1" customHeight="1" spans="1:11">
      <c r="A181" s="9" t="s">
        <v>32</v>
      </c>
      <c r="B181" s="21"/>
      <c r="C181" s="27"/>
      <c r="D181" s="22">
        <f t="shared" ref="D181:E181" si="41">SUM(D182:D190)</f>
        <v>0</v>
      </c>
      <c r="E181" s="22">
        <f t="shared" si="41"/>
        <v>0</v>
      </c>
      <c r="F181" s="22"/>
      <c r="G181" s="23">
        <f t="shared" ref="G181:J181" si="42">SUM(G182:G190)</f>
        <v>2.4</v>
      </c>
      <c r="H181" s="23">
        <f t="shared" si="42"/>
        <v>0</v>
      </c>
      <c r="I181" s="23">
        <f t="shared" si="42"/>
        <v>0</v>
      </c>
      <c r="J181" s="23">
        <f t="shared" si="42"/>
        <v>2.4</v>
      </c>
      <c r="K181" s="16"/>
    </row>
    <row r="182" ht="14.25" hidden="1" customHeight="1" spans="1:11">
      <c r="A182" s="19" t="s">
        <v>172</v>
      </c>
      <c r="B182" s="19">
        <v>130702</v>
      </c>
      <c r="C182" s="19">
        <v>3</v>
      </c>
      <c r="D182" s="13"/>
      <c r="E182" s="13"/>
      <c r="F182" s="13"/>
      <c r="G182" s="13"/>
      <c r="H182" s="20"/>
      <c r="I182" s="32"/>
      <c r="J182" s="32">
        <f t="shared" si="34"/>
        <v>0</v>
      </c>
      <c r="K182" s="16"/>
    </row>
    <row r="183" ht="14.25" hidden="1" customHeight="1" spans="1:11">
      <c r="A183" s="19" t="s">
        <v>173</v>
      </c>
      <c r="B183" s="19">
        <v>130703</v>
      </c>
      <c r="C183" s="19">
        <v>3</v>
      </c>
      <c r="D183" s="13"/>
      <c r="E183" s="13"/>
      <c r="F183" s="13"/>
      <c r="G183" s="13"/>
      <c r="H183" s="20"/>
      <c r="I183" s="32"/>
      <c r="J183" s="32">
        <f t="shared" si="34"/>
        <v>0</v>
      </c>
      <c r="K183" s="16"/>
    </row>
    <row r="184" ht="14.25" hidden="1" customHeight="1" spans="1:11">
      <c r="A184" s="19" t="s">
        <v>174</v>
      </c>
      <c r="B184" s="19">
        <v>130705</v>
      </c>
      <c r="C184" s="19">
        <v>3</v>
      </c>
      <c r="D184" s="13"/>
      <c r="E184" s="13"/>
      <c r="F184" s="13"/>
      <c r="G184" s="13">
        <v>2.4</v>
      </c>
      <c r="H184" s="20"/>
      <c r="I184" s="32"/>
      <c r="J184" s="32">
        <f t="shared" si="34"/>
        <v>2.4</v>
      </c>
      <c r="K184" s="16"/>
    </row>
    <row r="185" ht="14.25" hidden="1" customHeight="1" spans="1:11">
      <c r="A185" s="19" t="s">
        <v>175</v>
      </c>
      <c r="B185" s="19">
        <v>130706</v>
      </c>
      <c r="C185" s="19">
        <v>3</v>
      </c>
      <c r="D185" s="13"/>
      <c r="E185" s="13"/>
      <c r="F185" s="13"/>
      <c r="G185" s="13"/>
      <c r="H185" s="20"/>
      <c r="I185" s="32"/>
      <c r="J185" s="32">
        <f t="shared" si="34"/>
        <v>0</v>
      </c>
      <c r="K185" s="16"/>
    </row>
    <row r="186" ht="14.25" hidden="1" customHeight="1" spans="1:11">
      <c r="A186" s="19" t="s">
        <v>176</v>
      </c>
      <c r="B186" s="19">
        <v>130729</v>
      </c>
      <c r="C186" s="19">
        <v>3</v>
      </c>
      <c r="D186" s="13"/>
      <c r="E186" s="13"/>
      <c r="F186" s="13"/>
      <c r="G186" s="13"/>
      <c r="H186" s="20"/>
      <c r="I186" s="32"/>
      <c r="J186" s="32">
        <f t="shared" si="34"/>
        <v>0</v>
      </c>
      <c r="K186" s="16"/>
    </row>
    <row r="187" ht="14.25" hidden="1" customHeight="1" spans="1:11">
      <c r="A187" s="19" t="s">
        <v>177</v>
      </c>
      <c r="B187" s="19">
        <v>130733</v>
      </c>
      <c r="C187" s="19">
        <v>3</v>
      </c>
      <c r="D187" s="13"/>
      <c r="E187" s="13"/>
      <c r="F187" s="13"/>
      <c r="G187" s="13"/>
      <c r="H187" s="20"/>
      <c r="I187" s="32"/>
      <c r="J187" s="32">
        <f t="shared" si="34"/>
        <v>0</v>
      </c>
      <c r="K187" s="16"/>
    </row>
    <row r="188" ht="14.25" hidden="1" customHeight="1" spans="1:11">
      <c r="A188" s="19" t="s">
        <v>178</v>
      </c>
      <c r="B188" s="25">
        <v>130707</v>
      </c>
      <c r="C188" s="19">
        <v>4</v>
      </c>
      <c r="D188" s="13"/>
      <c r="E188" s="13"/>
      <c r="F188" s="13"/>
      <c r="G188" s="13"/>
      <c r="H188" s="14"/>
      <c r="I188" s="32"/>
      <c r="J188" s="32">
        <f t="shared" si="34"/>
        <v>0</v>
      </c>
      <c r="K188" s="16"/>
    </row>
    <row r="189" ht="14.25" hidden="1" customHeight="1" spans="1:11">
      <c r="A189" s="19" t="s">
        <v>179</v>
      </c>
      <c r="B189" s="25">
        <v>130708</v>
      </c>
      <c r="C189" s="19">
        <v>4</v>
      </c>
      <c r="D189" s="13"/>
      <c r="E189" s="13"/>
      <c r="F189" s="13"/>
      <c r="G189" s="13"/>
      <c r="H189" s="14"/>
      <c r="I189" s="32"/>
      <c r="J189" s="32">
        <f t="shared" si="34"/>
        <v>0</v>
      </c>
      <c r="K189" s="16"/>
    </row>
    <row r="190" ht="14.25" hidden="1" customHeight="1" spans="1:11">
      <c r="A190" s="19" t="s">
        <v>180</v>
      </c>
      <c r="B190" s="25">
        <v>130711</v>
      </c>
      <c r="C190" s="19">
        <v>4</v>
      </c>
      <c r="D190" s="13"/>
      <c r="E190" s="13"/>
      <c r="F190" s="13"/>
      <c r="G190" s="13"/>
      <c r="H190" s="14"/>
      <c r="I190" s="32"/>
      <c r="J190" s="32">
        <f t="shared" si="34"/>
        <v>0</v>
      </c>
      <c r="K190" s="16"/>
    </row>
    <row r="191" ht="14.25" hidden="1" customHeight="1" spans="1:11">
      <c r="A191" s="9" t="s">
        <v>181</v>
      </c>
      <c r="B191" s="19">
        <v>130800</v>
      </c>
      <c r="C191" s="11"/>
      <c r="D191" s="26">
        <f t="shared" ref="D191:H191" si="43">D192+D197+D206</f>
        <v>12.8</v>
      </c>
      <c r="E191" s="26">
        <f t="shared" si="43"/>
        <v>26.5</v>
      </c>
      <c r="F191" s="26">
        <f t="shared" si="43"/>
        <v>245.23</v>
      </c>
      <c r="G191" s="26">
        <f t="shared" si="43"/>
        <v>31.8</v>
      </c>
      <c r="H191" s="26">
        <f t="shared" si="43"/>
        <v>1.2</v>
      </c>
      <c r="I191" s="31"/>
      <c r="J191" s="31">
        <f>J192+J197+J206</f>
        <v>317.53</v>
      </c>
      <c r="K191" s="16"/>
    </row>
    <row r="192" ht="14.25" hidden="1" customHeight="1" spans="1:11">
      <c r="A192" s="9" t="s">
        <v>13</v>
      </c>
      <c r="B192" s="25"/>
      <c r="C192" s="27">
        <v>5</v>
      </c>
      <c r="D192" s="13">
        <f>SUM(D193:D196)</f>
        <v>12.8</v>
      </c>
      <c r="E192" s="13">
        <f t="shared" ref="E192:F192" si="44">SUM(E193:E196)</f>
        <v>26.5</v>
      </c>
      <c r="F192" s="13">
        <f t="shared" si="44"/>
        <v>245.23</v>
      </c>
      <c r="G192" s="13">
        <v>9</v>
      </c>
      <c r="H192" s="13">
        <v>1.2</v>
      </c>
      <c r="I192" s="32"/>
      <c r="J192" s="32">
        <f t="shared" si="34"/>
        <v>294.73</v>
      </c>
      <c r="K192" s="16"/>
    </row>
    <row r="193" ht="14.25" hidden="1" customHeight="1" spans="1:11">
      <c r="A193" s="28" t="s">
        <v>182</v>
      </c>
      <c r="B193" s="25"/>
      <c r="C193" s="27"/>
      <c r="D193" s="13"/>
      <c r="E193" s="13"/>
      <c r="F193" s="16">
        <v>54.78</v>
      </c>
      <c r="G193" s="13"/>
      <c r="H193" s="14"/>
      <c r="I193" s="32"/>
      <c r="J193" s="32"/>
      <c r="K193" s="16"/>
    </row>
    <row r="194" ht="14.25" hidden="1" customHeight="1" spans="1:11">
      <c r="A194" s="17" t="s">
        <v>183</v>
      </c>
      <c r="B194" s="25"/>
      <c r="C194" s="27"/>
      <c r="D194" s="17">
        <v>7.2</v>
      </c>
      <c r="E194" s="17">
        <v>14.5</v>
      </c>
      <c r="F194" s="16">
        <v>76.62</v>
      </c>
      <c r="G194" s="13"/>
      <c r="H194" s="14"/>
      <c r="I194" s="32"/>
      <c r="J194" s="32"/>
      <c r="K194" s="16"/>
    </row>
    <row r="195" ht="14.25" hidden="1" customHeight="1" spans="1:11">
      <c r="A195" s="17" t="s">
        <v>184</v>
      </c>
      <c r="B195" s="25"/>
      <c r="C195" s="27"/>
      <c r="D195" s="17">
        <v>5.6</v>
      </c>
      <c r="E195" s="17">
        <v>12</v>
      </c>
      <c r="F195" s="16">
        <v>57.91</v>
      </c>
      <c r="G195" s="13"/>
      <c r="H195" s="14"/>
      <c r="I195" s="32"/>
      <c r="J195" s="32"/>
      <c r="K195" s="16"/>
    </row>
    <row r="196" ht="14.25" hidden="1" customHeight="1" spans="1:11">
      <c r="A196" s="17" t="s">
        <v>185</v>
      </c>
      <c r="B196" s="25"/>
      <c r="C196" s="27"/>
      <c r="D196" s="17">
        <v>0</v>
      </c>
      <c r="E196" s="17">
        <v>0</v>
      </c>
      <c r="F196" s="16">
        <v>55.92</v>
      </c>
      <c r="G196" s="13"/>
      <c r="H196" s="14"/>
      <c r="I196" s="32"/>
      <c r="J196" s="32"/>
      <c r="K196" s="16"/>
    </row>
    <row r="197" ht="14.25" hidden="1" customHeight="1" spans="1:11">
      <c r="A197" s="9" t="s">
        <v>19</v>
      </c>
      <c r="B197" s="10"/>
      <c r="C197" s="27"/>
      <c r="D197" s="12">
        <f t="shared" ref="D197:E197" si="45">SUM(D198:D205)</f>
        <v>0</v>
      </c>
      <c r="E197" s="12">
        <f t="shared" si="45"/>
        <v>0</v>
      </c>
      <c r="F197" s="12"/>
      <c r="G197" s="18">
        <f t="shared" ref="G197:J197" si="46">SUM(G198:G205)</f>
        <v>21.6</v>
      </c>
      <c r="H197" s="18">
        <f t="shared" si="46"/>
        <v>0</v>
      </c>
      <c r="I197" s="18">
        <f t="shared" si="46"/>
        <v>0</v>
      </c>
      <c r="J197" s="18">
        <f t="shared" si="46"/>
        <v>21.6</v>
      </c>
      <c r="K197" s="16"/>
    </row>
    <row r="198" ht="14.25" hidden="1" customHeight="1" spans="1:11">
      <c r="A198" s="19" t="s">
        <v>186</v>
      </c>
      <c r="B198" s="19">
        <v>130821</v>
      </c>
      <c r="C198" s="19">
        <v>1</v>
      </c>
      <c r="D198" s="13"/>
      <c r="E198" s="13"/>
      <c r="F198" s="13"/>
      <c r="G198" s="13">
        <v>2.4</v>
      </c>
      <c r="H198" s="20"/>
      <c r="I198" s="32"/>
      <c r="J198" s="32">
        <f t="shared" si="34"/>
        <v>2.4</v>
      </c>
      <c r="K198" s="16"/>
    </row>
    <row r="199" ht="14.25" hidden="1" customHeight="1" spans="1:11">
      <c r="A199" s="19" t="s">
        <v>187</v>
      </c>
      <c r="B199" s="19">
        <v>130822</v>
      </c>
      <c r="C199" s="19">
        <v>1</v>
      </c>
      <c r="D199" s="13"/>
      <c r="E199" s="13"/>
      <c r="F199" s="13"/>
      <c r="G199" s="13">
        <v>3.6</v>
      </c>
      <c r="H199" s="20"/>
      <c r="I199" s="32"/>
      <c r="J199" s="32">
        <f t="shared" si="34"/>
        <v>3.6</v>
      </c>
      <c r="K199" s="16"/>
    </row>
    <row r="200" ht="14.25" hidden="1" customHeight="1" spans="1:11">
      <c r="A200" s="19" t="s">
        <v>188</v>
      </c>
      <c r="B200" s="19">
        <v>130823</v>
      </c>
      <c r="C200" s="19">
        <v>1</v>
      </c>
      <c r="D200" s="13"/>
      <c r="E200" s="13"/>
      <c r="F200" s="13"/>
      <c r="G200" s="13">
        <v>2.4</v>
      </c>
      <c r="H200" s="20"/>
      <c r="I200" s="32"/>
      <c r="J200" s="32">
        <f t="shared" si="34"/>
        <v>2.4</v>
      </c>
      <c r="K200" s="16"/>
    </row>
    <row r="201" ht="14.25" hidden="1" customHeight="1" spans="1:11">
      <c r="A201" s="19" t="s">
        <v>189</v>
      </c>
      <c r="B201" s="19">
        <v>130824</v>
      </c>
      <c r="C201" s="19">
        <v>1</v>
      </c>
      <c r="D201" s="13"/>
      <c r="E201" s="13"/>
      <c r="F201" s="13"/>
      <c r="G201" s="13">
        <v>1.8</v>
      </c>
      <c r="H201" s="20"/>
      <c r="I201" s="32"/>
      <c r="J201" s="32">
        <f t="shared" si="34"/>
        <v>1.8</v>
      </c>
      <c r="K201" s="16"/>
    </row>
    <row r="202" ht="14.25" hidden="1" customHeight="1" spans="1:11">
      <c r="A202" s="19" t="s">
        <v>190</v>
      </c>
      <c r="B202" s="19">
        <v>130825</v>
      </c>
      <c r="C202" s="19">
        <v>1</v>
      </c>
      <c r="D202" s="13"/>
      <c r="E202" s="13"/>
      <c r="F202" s="13"/>
      <c r="G202" s="13">
        <v>2.4</v>
      </c>
      <c r="H202" s="20"/>
      <c r="I202" s="32"/>
      <c r="J202" s="32">
        <f t="shared" si="34"/>
        <v>2.4</v>
      </c>
      <c r="K202" s="16"/>
    </row>
    <row r="203" ht="14.25" hidden="1" customHeight="1" spans="1:11">
      <c r="A203" s="19" t="s">
        <v>191</v>
      </c>
      <c r="B203" s="19">
        <v>130826</v>
      </c>
      <c r="C203" s="19">
        <v>1</v>
      </c>
      <c r="D203" s="13"/>
      <c r="E203" s="13"/>
      <c r="F203" s="13"/>
      <c r="G203" s="13">
        <v>2.4</v>
      </c>
      <c r="H203" s="20"/>
      <c r="I203" s="32"/>
      <c r="J203" s="32">
        <f t="shared" si="34"/>
        <v>2.4</v>
      </c>
      <c r="K203" s="16"/>
    </row>
    <row r="204" ht="14.25" hidden="1" customHeight="1" spans="1:11">
      <c r="A204" s="19" t="s">
        <v>192</v>
      </c>
      <c r="B204" s="19">
        <v>130827</v>
      </c>
      <c r="C204" s="19">
        <v>1</v>
      </c>
      <c r="D204" s="13"/>
      <c r="E204" s="13"/>
      <c r="F204" s="13"/>
      <c r="G204" s="13">
        <v>2.4</v>
      </c>
      <c r="H204" s="20"/>
      <c r="I204" s="32"/>
      <c r="J204" s="32">
        <f t="shared" si="34"/>
        <v>2.4</v>
      </c>
      <c r="K204" s="16"/>
    </row>
    <row r="205" ht="14.25" hidden="1" customHeight="1" spans="1:11">
      <c r="A205" s="19" t="s">
        <v>193</v>
      </c>
      <c r="B205" s="19">
        <v>130828</v>
      </c>
      <c r="C205" s="19">
        <v>1</v>
      </c>
      <c r="D205" s="13"/>
      <c r="E205" s="13"/>
      <c r="F205" s="13"/>
      <c r="G205" s="13">
        <v>4.2</v>
      </c>
      <c r="H205" s="20"/>
      <c r="I205" s="32"/>
      <c r="J205" s="32">
        <f t="shared" si="34"/>
        <v>4.2</v>
      </c>
      <c r="K205" s="16"/>
    </row>
    <row r="206" ht="14.25" hidden="1" customHeight="1" spans="1:11">
      <c r="A206" s="9" t="s">
        <v>32</v>
      </c>
      <c r="B206" s="21"/>
      <c r="C206" s="27"/>
      <c r="D206" s="22">
        <f t="shared" ref="D206:E206" si="47">SUM(D207:D210)</f>
        <v>0</v>
      </c>
      <c r="E206" s="22">
        <f t="shared" si="47"/>
        <v>0</v>
      </c>
      <c r="F206" s="22"/>
      <c r="G206" s="23">
        <f t="shared" ref="G206:J206" si="48">SUM(G207:G210)</f>
        <v>1.2</v>
      </c>
      <c r="H206" s="23">
        <f t="shared" si="48"/>
        <v>0</v>
      </c>
      <c r="I206" s="23">
        <f t="shared" si="48"/>
        <v>0</v>
      </c>
      <c r="J206" s="23">
        <f t="shared" si="48"/>
        <v>1.2</v>
      </c>
      <c r="K206" s="16"/>
    </row>
    <row r="207" ht="14.25" hidden="1" customHeight="1" spans="1:11">
      <c r="A207" s="19" t="s">
        <v>194</v>
      </c>
      <c r="B207" s="19">
        <v>130802</v>
      </c>
      <c r="C207" s="19">
        <v>3</v>
      </c>
      <c r="D207" s="13"/>
      <c r="E207" s="13"/>
      <c r="F207" s="13"/>
      <c r="G207" s="13"/>
      <c r="H207" s="20"/>
      <c r="I207" s="32"/>
      <c r="J207" s="32">
        <f t="shared" si="34"/>
        <v>0</v>
      </c>
      <c r="K207" s="16"/>
    </row>
    <row r="208" ht="14.25" hidden="1" customHeight="1" spans="1:11">
      <c r="A208" s="19" t="s">
        <v>195</v>
      </c>
      <c r="B208" s="19">
        <v>130803</v>
      </c>
      <c r="C208" s="19">
        <v>3</v>
      </c>
      <c r="D208" s="13"/>
      <c r="E208" s="13"/>
      <c r="F208" s="13"/>
      <c r="G208" s="13">
        <v>1.2</v>
      </c>
      <c r="H208" s="20"/>
      <c r="I208" s="32"/>
      <c r="J208" s="32">
        <f t="shared" si="34"/>
        <v>1.2</v>
      </c>
      <c r="K208" s="16"/>
    </row>
    <row r="209" ht="14.25" hidden="1" customHeight="1" spans="1:11">
      <c r="A209" s="19" t="s">
        <v>196</v>
      </c>
      <c r="B209" s="19">
        <v>130804</v>
      </c>
      <c r="C209" s="19">
        <v>3</v>
      </c>
      <c r="D209" s="13"/>
      <c r="E209" s="13"/>
      <c r="F209" s="13"/>
      <c r="G209" s="13"/>
      <c r="H209" s="20"/>
      <c r="I209" s="32"/>
      <c r="J209" s="32">
        <f t="shared" si="34"/>
        <v>0</v>
      </c>
      <c r="K209" s="16"/>
    </row>
    <row r="210" ht="14.25" hidden="1" customHeight="1" spans="1:11">
      <c r="A210" s="19" t="s">
        <v>197</v>
      </c>
      <c r="B210" s="25">
        <v>130811</v>
      </c>
      <c r="C210" s="19">
        <v>4</v>
      </c>
      <c r="D210" s="13"/>
      <c r="E210" s="13"/>
      <c r="F210" s="13"/>
      <c r="G210" s="13"/>
      <c r="H210" s="14"/>
      <c r="I210" s="32"/>
      <c r="J210" s="32">
        <f t="shared" si="34"/>
        <v>0</v>
      </c>
      <c r="K210" s="16"/>
    </row>
    <row r="211" ht="14.25" hidden="1" customHeight="1" spans="1:11">
      <c r="A211" s="9" t="s">
        <v>198</v>
      </c>
      <c r="B211" s="19">
        <v>130900</v>
      </c>
      <c r="C211" s="11"/>
      <c r="D211" s="26">
        <f t="shared" ref="D211:H211" si="49">D212+D217+D230</f>
        <v>21.6</v>
      </c>
      <c r="E211" s="26">
        <f t="shared" si="49"/>
        <v>47.5</v>
      </c>
      <c r="F211" s="26">
        <f t="shared" si="49"/>
        <v>302.47</v>
      </c>
      <c r="G211" s="26">
        <f t="shared" si="49"/>
        <v>36.6</v>
      </c>
      <c r="H211" s="26">
        <f t="shared" si="49"/>
        <v>3</v>
      </c>
      <c r="I211" s="31"/>
      <c r="J211" s="31">
        <f>J212+J217+J230</f>
        <v>411.17</v>
      </c>
      <c r="K211" s="16"/>
    </row>
    <row r="212" ht="14.25" hidden="1" customHeight="1" spans="1:11">
      <c r="A212" s="9" t="s">
        <v>13</v>
      </c>
      <c r="B212" s="25"/>
      <c r="C212" s="27">
        <v>5</v>
      </c>
      <c r="D212" s="13">
        <f>SUM(D213:D216)</f>
        <v>21.6</v>
      </c>
      <c r="E212" s="13">
        <f t="shared" ref="E212:I212" si="50">SUM(E213:E216)</f>
        <v>47.5</v>
      </c>
      <c r="F212" s="13">
        <f t="shared" si="50"/>
        <v>302.47</v>
      </c>
      <c r="G212" s="13">
        <v>12</v>
      </c>
      <c r="H212" s="13">
        <v>3</v>
      </c>
      <c r="I212" s="13">
        <f t="shared" si="50"/>
        <v>0</v>
      </c>
      <c r="J212" s="32">
        <f t="shared" si="34"/>
        <v>386.57</v>
      </c>
      <c r="K212" s="16"/>
    </row>
    <row r="213" ht="14.25" hidden="1" customHeight="1" spans="1:11">
      <c r="A213" s="28" t="s">
        <v>199</v>
      </c>
      <c r="B213" s="25"/>
      <c r="C213" s="27"/>
      <c r="D213" s="13"/>
      <c r="E213" s="13"/>
      <c r="F213" s="16">
        <v>56.31</v>
      </c>
      <c r="G213" s="13"/>
      <c r="H213" s="14"/>
      <c r="I213" s="32"/>
      <c r="J213" s="32"/>
      <c r="K213" s="16"/>
    </row>
    <row r="214" ht="14.25" hidden="1" customHeight="1" spans="1:11">
      <c r="A214" s="17" t="s">
        <v>200</v>
      </c>
      <c r="B214" s="25"/>
      <c r="C214" s="27"/>
      <c r="D214" s="17">
        <v>8</v>
      </c>
      <c r="E214" s="17">
        <v>17.5</v>
      </c>
      <c r="F214" s="16">
        <v>87.54</v>
      </c>
      <c r="G214" s="13"/>
      <c r="H214" s="14"/>
      <c r="I214" s="32"/>
      <c r="J214" s="32"/>
      <c r="K214" s="16"/>
    </row>
    <row r="215" ht="14.25" hidden="1" customHeight="1" spans="1:11">
      <c r="A215" s="17" t="s">
        <v>201</v>
      </c>
      <c r="B215" s="25"/>
      <c r="C215" s="27"/>
      <c r="D215" s="17">
        <v>8</v>
      </c>
      <c r="E215" s="17">
        <v>17.5</v>
      </c>
      <c r="F215" s="16">
        <v>97.56</v>
      </c>
      <c r="G215" s="13"/>
      <c r="H215" s="14"/>
      <c r="I215" s="32"/>
      <c r="J215" s="32"/>
      <c r="K215" s="16"/>
    </row>
    <row r="216" ht="14.25" hidden="1" customHeight="1" spans="1:11">
      <c r="A216" s="17" t="s">
        <v>202</v>
      </c>
      <c r="B216" s="25"/>
      <c r="C216" s="27"/>
      <c r="D216" s="17">
        <v>5.6</v>
      </c>
      <c r="E216" s="17">
        <v>12.5</v>
      </c>
      <c r="F216" s="16">
        <v>61.06</v>
      </c>
      <c r="G216" s="13"/>
      <c r="H216" s="14"/>
      <c r="I216" s="32"/>
      <c r="J216" s="32"/>
      <c r="K216" s="16"/>
    </row>
    <row r="217" ht="14.25" hidden="1" customHeight="1" spans="1:11">
      <c r="A217" s="9" t="s">
        <v>19</v>
      </c>
      <c r="B217" s="10"/>
      <c r="C217" s="27"/>
      <c r="D217" s="12">
        <f t="shared" ref="D217:E217" si="51">SUM(D218:D229)</f>
        <v>0</v>
      </c>
      <c r="E217" s="12">
        <f t="shared" si="51"/>
        <v>0</v>
      </c>
      <c r="F217" s="12"/>
      <c r="G217" s="18">
        <f t="shared" ref="G217:J217" si="52">SUM(G218:G229)</f>
        <v>17.4</v>
      </c>
      <c r="H217" s="18">
        <f t="shared" si="52"/>
        <v>0</v>
      </c>
      <c r="I217" s="18">
        <f t="shared" si="52"/>
        <v>0</v>
      </c>
      <c r="J217" s="18">
        <f t="shared" si="52"/>
        <v>17.4</v>
      </c>
      <c r="K217" s="16"/>
    </row>
    <row r="218" ht="14.25" hidden="1" customHeight="1" spans="1:11">
      <c r="A218" s="19" t="s">
        <v>203</v>
      </c>
      <c r="B218" s="19">
        <v>130922</v>
      </c>
      <c r="C218" s="19">
        <v>1</v>
      </c>
      <c r="D218" s="13"/>
      <c r="E218" s="13"/>
      <c r="F218" s="13"/>
      <c r="G218" s="13">
        <v>3.6</v>
      </c>
      <c r="H218" s="20"/>
      <c r="I218" s="32"/>
      <c r="J218" s="32">
        <f t="shared" si="34"/>
        <v>3.6</v>
      </c>
      <c r="K218" s="16"/>
    </row>
    <row r="219" ht="14.25" hidden="1" customHeight="1" spans="1:11">
      <c r="A219" s="19" t="s">
        <v>204</v>
      </c>
      <c r="B219" s="19">
        <v>130923</v>
      </c>
      <c r="C219" s="19">
        <v>1</v>
      </c>
      <c r="D219" s="13"/>
      <c r="E219" s="13"/>
      <c r="F219" s="13"/>
      <c r="G219" s="13">
        <v>1.2</v>
      </c>
      <c r="H219" s="20"/>
      <c r="I219" s="32"/>
      <c r="J219" s="32">
        <f t="shared" si="34"/>
        <v>1.2</v>
      </c>
      <c r="K219" s="16"/>
    </row>
    <row r="220" ht="14.25" hidden="1" customHeight="1" spans="1:11">
      <c r="A220" s="19" t="s">
        <v>205</v>
      </c>
      <c r="B220" s="19">
        <v>130924</v>
      </c>
      <c r="C220" s="19">
        <v>1</v>
      </c>
      <c r="D220" s="13"/>
      <c r="E220" s="13"/>
      <c r="F220" s="13"/>
      <c r="G220" s="13"/>
      <c r="H220" s="20"/>
      <c r="I220" s="32"/>
      <c r="J220" s="32">
        <f t="shared" si="34"/>
        <v>0</v>
      </c>
      <c r="K220" s="16"/>
    </row>
    <row r="221" ht="14.25" hidden="1" customHeight="1" spans="1:11">
      <c r="A221" s="19" t="s">
        <v>206</v>
      </c>
      <c r="B221" s="19">
        <v>130925</v>
      </c>
      <c r="C221" s="19">
        <v>1</v>
      </c>
      <c r="D221" s="13"/>
      <c r="E221" s="13"/>
      <c r="F221" s="13"/>
      <c r="G221" s="13">
        <v>1.2</v>
      </c>
      <c r="H221" s="20"/>
      <c r="I221" s="32"/>
      <c r="J221" s="32">
        <f t="shared" si="34"/>
        <v>1.2</v>
      </c>
      <c r="K221" s="16"/>
    </row>
    <row r="222" ht="14.25" hidden="1" customHeight="1" spans="1:11">
      <c r="A222" s="19" t="s">
        <v>207</v>
      </c>
      <c r="B222" s="19">
        <v>130926</v>
      </c>
      <c r="C222" s="19">
        <v>1</v>
      </c>
      <c r="D222" s="13"/>
      <c r="E222" s="13"/>
      <c r="F222" s="13"/>
      <c r="G222" s="13">
        <v>1.2</v>
      </c>
      <c r="H222" s="20"/>
      <c r="I222" s="32"/>
      <c r="J222" s="32">
        <f t="shared" si="34"/>
        <v>1.2</v>
      </c>
      <c r="K222" s="16"/>
    </row>
    <row r="223" ht="14.25" hidden="1" customHeight="1" spans="1:11">
      <c r="A223" s="19" t="s">
        <v>208</v>
      </c>
      <c r="B223" s="19">
        <v>130927</v>
      </c>
      <c r="C223" s="19">
        <v>1</v>
      </c>
      <c r="D223" s="13"/>
      <c r="E223" s="13"/>
      <c r="F223" s="13"/>
      <c r="G223" s="13">
        <v>1.2</v>
      </c>
      <c r="H223" s="20"/>
      <c r="I223" s="32"/>
      <c r="J223" s="32">
        <f t="shared" si="34"/>
        <v>1.2</v>
      </c>
      <c r="K223" s="16"/>
    </row>
    <row r="224" ht="14.25" hidden="1" customHeight="1" spans="1:11">
      <c r="A224" s="19" t="s">
        <v>209</v>
      </c>
      <c r="B224" s="19">
        <v>130928</v>
      </c>
      <c r="C224" s="19">
        <v>1</v>
      </c>
      <c r="D224" s="13"/>
      <c r="E224" s="13"/>
      <c r="F224" s="13"/>
      <c r="G224" s="13"/>
      <c r="H224" s="20"/>
      <c r="I224" s="32"/>
      <c r="J224" s="32">
        <f t="shared" si="34"/>
        <v>0</v>
      </c>
      <c r="K224" s="16"/>
    </row>
    <row r="225" ht="14.25" hidden="1" customHeight="1" spans="1:11">
      <c r="A225" s="19" t="s">
        <v>210</v>
      </c>
      <c r="B225" s="19">
        <v>130929</v>
      </c>
      <c r="C225" s="19">
        <v>1</v>
      </c>
      <c r="D225" s="13"/>
      <c r="E225" s="13"/>
      <c r="F225" s="13"/>
      <c r="G225" s="13">
        <v>1.8</v>
      </c>
      <c r="H225" s="20"/>
      <c r="I225" s="32"/>
      <c r="J225" s="32">
        <f t="shared" si="34"/>
        <v>1.8</v>
      </c>
      <c r="K225" s="16"/>
    </row>
    <row r="226" ht="14.25" hidden="1" customHeight="1" spans="1:11">
      <c r="A226" s="19" t="s">
        <v>211</v>
      </c>
      <c r="B226" s="19">
        <v>130930</v>
      </c>
      <c r="C226" s="19">
        <v>1</v>
      </c>
      <c r="D226" s="13"/>
      <c r="E226" s="13"/>
      <c r="F226" s="13"/>
      <c r="G226" s="13"/>
      <c r="H226" s="20"/>
      <c r="I226" s="32"/>
      <c r="J226" s="32">
        <f t="shared" si="34"/>
        <v>0</v>
      </c>
      <c r="K226" s="16"/>
    </row>
    <row r="227" ht="14.25" hidden="1" customHeight="1" spans="1:11">
      <c r="A227" s="19" t="s">
        <v>212</v>
      </c>
      <c r="B227" s="19">
        <v>130981</v>
      </c>
      <c r="C227" s="19">
        <v>1</v>
      </c>
      <c r="D227" s="13"/>
      <c r="E227" s="13"/>
      <c r="F227" s="13"/>
      <c r="G227" s="13">
        <v>3.6</v>
      </c>
      <c r="H227" s="20"/>
      <c r="I227" s="32"/>
      <c r="J227" s="32">
        <f t="shared" si="34"/>
        <v>3.6</v>
      </c>
      <c r="K227" s="16"/>
    </row>
    <row r="228" ht="14.25" hidden="1" customHeight="1" spans="1:11">
      <c r="A228" s="19" t="s">
        <v>213</v>
      </c>
      <c r="B228" s="19">
        <v>130982</v>
      </c>
      <c r="C228" s="19">
        <v>1</v>
      </c>
      <c r="D228" s="13"/>
      <c r="E228" s="13"/>
      <c r="F228" s="13"/>
      <c r="G228" s="13">
        <v>1.8</v>
      </c>
      <c r="H228" s="20"/>
      <c r="I228" s="32"/>
      <c r="J228" s="32">
        <f t="shared" si="34"/>
        <v>1.8</v>
      </c>
      <c r="K228" s="16"/>
    </row>
    <row r="229" ht="14.25" hidden="1" customHeight="1" spans="1:11">
      <c r="A229" s="19" t="s">
        <v>214</v>
      </c>
      <c r="B229" s="19">
        <v>130984</v>
      </c>
      <c r="C229" s="19">
        <v>1</v>
      </c>
      <c r="D229" s="13"/>
      <c r="E229" s="13"/>
      <c r="F229" s="13"/>
      <c r="G229" s="13">
        <v>1.8</v>
      </c>
      <c r="H229" s="20"/>
      <c r="I229" s="32"/>
      <c r="J229" s="32">
        <f t="shared" si="34"/>
        <v>1.8</v>
      </c>
      <c r="K229" s="16"/>
    </row>
    <row r="230" ht="14.25" hidden="1" customHeight="1" spans="1:11">
      <c r="A230" s="9" t="s">
        <v>32</v>
      </c>
      <c r="B230" s="21"/>
      <c r="C230" s="27"/>
      <c r="D230" s="22">
        <f t="shared" ref="D230:E230" si="53">SUM(D231:D239)</f>
        <v>0</v>
      </c>
      <c r="E230" s="22">
        <f t="shared" si="53"/>
        <v>0</v>
      </c>
      <c r="F230" s="22"/>
      <c r="G230" s="23">
        <f t="shared" ref="G230:J230" si="54">SUM(G231:G239)</f>
        <v>7.2</v>
      </c>
      <c r="H230" s="23">
        <f t="shared" si="54"/>
        <v>0</v>
      </c>
      <c r="I230" s="23">
        <f t="shared" si="54"/>
        <v>0</v>
      </c>
      <c r="J230" s="23">
        <f t="shared" si="54"/>
        <v>7.2</v>
      </c>
      <c r="K230" s="16"/>
    </row>
    <row r="231" ht="14.25" hidden="1" customHeight="1" spans="1:11">
      <c r="A231" s="19" t="s">
        <v>215</v>
      </c>
      <c r="B231" s="19">
        <v>130921</v>
      </c>
      <c r="C231" s="19">
        <v>2</v>
      </c>
      <c r="D231" s="13"/>
      <c r="E231" s="13"/>
      <c r="F231" s="13"/>
      <c r="G231" s="13">
        <v>1.2</v>
      </c>
      <c r="H231" s="20"/>
      <c r="I231" s="32"/>
      <c r="J231" s="32">
        <f t="shared" ref="J231:J286" si="55">D231+E231+F231+G231+H231+I231</f>
        <v>1.2</v>
      </c>
      <c r="K231" s="16"/>
    </row>
    <row r="232" ht="14.25" hidden="1" customHeight="1" spans="1:11">
      <c r="A232" s="19" t="s">
        <v>216</v>
      </c>
      <c r="B232" s="19">
        <v>130983</v>
      </c>
      <c r="C232" s="19">
        <v>2</v>
      </c>
      <c r="D232" s="13"/>
      <c r="E232" s="13"/>
      <c r="F232" s="13"/>
      <c r="G232" s="13">
        <v>3.6</v>
      </c>
      <c r="H232" s="20"/>
      <c r="I232" s="32"/>
      <c r="J232" s="32">
        <f t="shared" si="55"/>
        <v>3.6</v>
      </c>
      <c r="K232" s="16"/>
    </row>
    <row r="233" ht="14.25" hidden="1" customHeight="1" spans="1:11">
      <c r="A233" s="19" t="s">
        <v>217</v>
      </c>
      <c r="B233" s="19">
        <v>130902</v>
      </c>
      <c r="C233" s="19">
        <v>3</v>
      </c>
      <c r="D233" s="13"/>
      <c r="E233" s="13"/>
      <c r="F233" s="13"/>
      <c r="G233" s="13"/>
      <c r="H233" s="20"/>
      <c r="I233" s="32"/>
      <c r="J233" s="32">
        <f t="shared" si="55"/>
        <v>0</v>
      </c>
      <c r="K233" s="16"/>
    </row>
    <row r="234" ht="14.25" hidden="1" customHeight="1" spans="1:11">
      <c r="A234" s="19" t="s">
        <v>218</v>
      </c>
      <c r="B234" s="19">
        <v>130903</v>
      </c>
      <c r="C234" s="19">
        <v>3</v>
      </c>
      <c r="D234" s="13"/>
      <c r="E234" s="13"/>
      <c r="F234" s="13"/>
      <c r="G234" s="13"/>
      <c r="H234" s="34"/>
      <c r="I234" s="32"/>
      <c r="J234" s="32">
        <f t="shared" si="55"/>
        <v>0</v>
      </c>
      <c r="K234" s="16"/>
    </row>
    <row r="235" ht="14.25" hidden="1" customHeight="1" spans="1:11">
      <c r="A235" s="19" t="s">
        <v>219</v>
      </c>
      <c r="B235" s="25">
        <v>130911</v>
      </c>
      <c r="C235" s="19">
        <v>4</v>
      </c>
      <c r="D235" s="13"/>
      <c r="E235" s="13"/>
      <c r="F235" s="13"/>
      <c r="G235" s="13"/>
      <c r="H235" s="14"/>
      <c r="I235" s="32"/>
      <c r="J235" s="32">
        <f t="shared" si="55"/>
        <v>0</v>
      </c>
      <c r="K235" s="16"/>
    </row>
    <row r="236" ht="14.25" hidden="1" customHeight="1" spans="1:11">
      <c r="A236" s="19" t="s">
        <v>220</v>
      </c>
      <c r="B236" s="25">
        <v>130912</v>
      </c>
      <c r="C236" s="19">
        <v>4</v>
      </c>
      <c r="D236" s="13"/>
      <c r="E236" s="13"/>
      <c r="F236" s="13"/>
      <c r="G236" s="13">
        <v>2.4</v>
      </c>
      <c r="H236" s="14"/>
      <c r="I236" s="32"/>
      <c r="J236" s="32">
        <f t="shared" si="55"/>
        <v>2.4</v>
      </c>
      <c r="K236" s="16"/>
    </row>
    <row r="237" ht="14.25" hidden="1" customHeight="1" spans="1:11">
      <c r="A237" s="19" t="s">
        <v>221</v>
      </c>
      <c r="B237" s="25">
        <v>130913</v>
      </c>
      <c r="C237" s="19">
        <v>4</v>
      </c>
      <c r="D237" s="13"/>
      <c r="E237" s="13"/>
      <c r="F237" s="13"/>
      <c r="G237" s="13"/>
      <c r="H237" s="14"/>
      <c r="I237" s="32"/>
      <c r="J237" s="32">
        <f t="shared" si="55"/>
        <v>0</v>
      </c>
      <c r="K237" s="16"/>
    </row>
    <row r="238" ht="14.25" hidden="1" customHeight="1" spans="1:11">
      <c r="A238" s="19" t="s">
        <v>222</v>
      </c>
      <c r="B238" s="25">
        <v>130914</v>
      </c>
      <c r="C238" s="19">
        <v>4</v>
      </c>
      <c r="D238" s="13"/>
      <c r="E238" s="13"/>
      <c r="F238" s="13"/>
      <c r="G238" s="13"/>
      <c r="H238" s="14"/>
      <c r="I238" s="32"/>
      <c r="J238" s="32">
        <f t="shared" si="55"/>
        <v>0</v>
      </c>
      <c r="K238" s="16"/>
    </row>
    <row r="239" ht="14.25" hidden="1" customHeight="1" spans="1:11">
      <c r="A239" s="19" t="s">
        <v>223</v>
      </c>
      <c r="B239" s="25">
        <v>130915</v>
      </c>
      <c r="C239" s="19">
        <v>4</v>
      </c>
      <c r="D239" s="13"/>
      <c r="E239" s="13"/>
      <c r="F239" s="13"/>
      <c r="G239" s="13"/>
      <c r="H239" s="14"/>
      <c r="I239" s="32"/>
      <c r="J239" s="32">
        <f t="shared" si="55"/>
        <v>0</v>
      </c>
      <c r="K239" s="16"/>
    </row>
    <row r="240" ht="14.25" hidden="1" customHeight="1" spans="1:11">
      <c r="A240" s="9" t="s">
        <v>224</v>
      </c>
      <c r="B240" s="19">
        <v>131000</v>
      </c>
      <c r="C240" s="11"/>
      <c r="D240" s="26">
        <f t="shared" ref="D240:H240" si="56">D241+D245+D252</f>
        <v>14.4</v>
      </c>
      <c r="E240" s="26">
        <f t="shared" si="56"/>
        <v>29.5</v>
      </c>
      <c r="F240" s="26">
        <f t="shared" si="56"/>
        <v>150.38</v>
      </c>
      <c r="G240" s="26">
        <f t="shared" si="56"/>
        <v>22.8</v>
      </c>
      <c r="H240" s="26">
        <f t="shared" si="56"/>
        <v>4.8</v>
      </c>
      <c r="I240" s="31"/>
      <c r="J240" s="31">
        <f>J241+J245+J252</f>
        <v>221.88</v>
      </c>
      <c r="K240" s="16"/>
    </row>
    <row r="241" ht="14.25" hidden="1" customHeight="1" spans="1:11">
      <c r="A241" s="9" t="s">
        <v>13</v>
      </c>
      <c r="B241" s="25"/>
      <c r="C241" s="27">
        <v>5</v>
      </c>
      <c r="D241" s="13">
        <f>SUM(D242:D244)</f>
        <v>14.4</v>
      </c>
      <c r="E241" s="13">
        <f t="shared" ref="E241:F241" si="57">SUM(E242:E244)</f>
        <v>29.5</v>
      </c>
      <c r="F241" s="13">
        <f t="shared" si="57"/>
        <v>150.38</v>
      </c>
      <c r="G241" s="13">
        <v>7.8</v>
      </c>
      <c r="H241" s="13">
        <v>4.8</v>
      </c>
      <c r="I241" s="32"/>
      <c r="J241" s="32">
        <f t="shared" si="55"/>
        <v>206.88</v>
      </c>
      <c r="K241" s="16"/>
    </row>
    <row r="242" ht="14.25" hidden="1" customHeight="1" spans="1:11">
      <c r="A242" s="17" t="s">
        <v>225</v>
      </c>
      <c r="B242" s="25"/>
      <c r="C242" s="27"/>
      <c r="D242" s="17">
        <v>6.4</v>
      </c>
      <c r="E242" s="17">
        <v>13</v>
      </c>
      <c r="F242" s="16">
        <v>65.18</v>
      </c>
      <c r="G242" s="13"/>
      <c r="H242" s="14"/>
      <c r="I242" s="32"/>
      <c r="J242" s="32"/>
      <c r="K242" s="16"/>
    </row>
    <row r="243" ht="14.25" hidden="1" customHeight="1" spans="1:11">
      <c r="A243" s="17" t="s">
        <v>226</v>
      </c>
      <c r="B243" s="25"/>
      <c r="C243" s="27"/>
      <c r="D243" s="17">
        <v>2.4</v>
      </c>
      <c r="E243" s="17">
        <v>5</v>
      </c>
      <c r="F243" s="16">
        <v>25</v>
      </c>
      <c r="G243" s="13"/>
      <c r="H243" s="14"/>
      <c r="I243" s="32"/>
      <c r="J243" s="32"/>
      <c r="K243" s="16"/>
    </row>
    <row r="244" ht="14.25" hidden="1" customHeight="1" spans="1:11">
      <c r="A244" s="17" t="s">
        <v>227</v>
      </c>
      <c r="B244" s="25"/>
      <c r="C244" s="27"/>
      <c r="D244" s="17">
        <v>5.6</v>
      </c>
      <c r="E244" s="17">
        <v>11.5</v>
      </c>
      <c r="F244" s="16">
        <v>60.2</v>
      </c>
      <c r="G244" s="13"/>
      <c r="H244" s="14"/>
      <c r="I244" s="32"/>
      <c r="J244" s="32"/>
      <c r="K244" s="16"/>
    </row>
    <row r="245" ht="14.25" hidden="1" customHeight="1" spans="1:11">
      <c r="A245" s="9" t="s">
        <v>19</v>
      </c>
      <c r="B245" s="10"/>
      <c r="C245" s="27"/>
      <c r="D245" s="12">
        <f t="shared" ref="D245:E245" si="58">SUM(D246:D251)</f>
        <v>0</v>
      </c>
      <c r="E245" s="12">
        <f t="shared" si="58"/>
        <v>0</v>
      </c>
      <c r="F245" s="12"/>
      <c r="G245" s="18">
        <f t="shared" ref="G245:J245" si="59">SUM(G246:G251)</f>
        <v>10.8</v>
      </c>
      <c r="H245" s="18">
        <f t="shared" si="59"/>
        <v>0</v>
      </c>
      <c r="I245" s="18">
        <f t="shared" si="59"/>
        <v>0</v>
      </c>
      <c r="J245" s="18">
        <f t="shared" si="59"/>
        <v>10.8</v>
      </c>
      <c r="K245" s="16"/>
    </row>
    <row r="246" ht="14.25" hidden="1" customHeight="1" spans="1:11">
      <c r="A246" s="19" t="s">
        <v>228</v>
      </c>
      <c r="B246" s="19">
        <v>131024</v>
      </c>
      <c r="C246" s="19">
        <v>1</v>
      </c>
      <c r="D246" s="13"/>
      <c r="E246" s="13"/>
      <c r="F246" s="13"/>
      <c r="G246" s="13">
        <v>1.8</v>
      </c>
      <c r="H246" s="20"/>
      <c r="I246" s="32"/>
      <c r="J246" s="32">
        <f t="shared" si="55"/>
        <v>1.8</v>
      </c>
      <c r="K246" s="16"/>
    </row>
    <row r="247" ht="14.25" hidden="1" customHeight="1" spans="1:11">
      <c r="A247" s="19" t="s">
        <v>229</v>
      </c>
      <c r="B247" s="19">
        <v>131025</v>
      </c>
      <c r="C247" s="19">
        <v>1</v>
      </c>
      <c r="D247" s="13"/>
      <c r="E247" s="13"/>
      <c r="F247" s="13"/>
      <c r="G247" s="13">
        <v>1.8</v>
      </c>
      <c r="H247" s="20"/>
      <c r="I247" s="32"/>
      <c r="J247" s="32">
        <f t="shared" si="55"/>
        <v>1.8</v>
      </c>
      <c r="K247" s="16"/>
    </row>
    <row r="248" ht="14.25" hidden="1" customHeight="1" spans="1:11">
      <c r="A248" s="19" t="s">
        <v>230</v>
      </c>
      <c r="B248" s="19">
        <v>131026</v>
      </c>
      <c r="C248" s="19">
        <v>1</v>
      </c>
      <c r="D248" s="13"/>
      <c r="E248" s="13"/>
      <c r="F248" s="13"/>
      <c r="G248" s="13">
        <v>1.8</v>
      </c>
      <c r="H248" s="20"/>
      <c r="I248" s="32"/>
      <c r="J248" s="32">
        <f t="shared" si="55"/>
        <v>1.8</v>
      </c>
      <c r="K248" s="16"/>
    </row>
    <row r="249" ht="14.25" hidden="1" customHeight="1" spans="1:11">
      <c r="A249" s="19" t="s">
        <v>231</v>
      </c>
      <c r="B249" s="19">
        <v>131028</v>
      </c>
      <c r="C249" s="19">
        <v>1</v>
      </c>
      <c r="D249" s="13"/>
      <c r="E249" s="13"/>
      <c r="F249" s="13"/>
      <c r="G249" s="13">
        <v>1.2</v>
      </c>
      <c r="H249" s="20"/>
      <c r="I249" s="32"/>
      <c r="J249" s="32">
        <f t="shared" si="55"/>
        <v>1.2</v>
      </c>
      <c r="K249" s="16"/>
    </row>
    <row r="250" ht="14.25" customHeight="1" spans="1:11">
      <c r="A250" s="19" t="s">
        <v>232</v>
      </c>
      <c r="B250" s="19">
        <v>131081</v>
      </c>
      <c r="C250" s="19">
        <v>1</v>
      </c>
      <c r="D250" s="13"/>
      <c r="E250" s="13"/>
      <c r="F250" s="13"/>
      <c r="G250" s="13">
        <v>1.8</v>
      </c>
      <c r="H250" s="20"/>
      <c r="I250" s="32"/>
      <c r="J250" s="32">
        <f t="shared" si="55"/>
        <v>1.8</v>
      </c>
      <c r="K250" s="16"/>
    </row>
    <row r="251" ht="14.25" hidden="1" customHeight="1" spans="1:11">
      <c r="A251" s="19" t="s">
        <v>233</v>
      </c>
      <c r="B251" s="19">
        <v>131082</v>
      </c>
      <c r="C251" s="19">
        <v>1</v>
      </c>
      <c r="D251" s="13"/>
      <c r="E251" s="13"/>
      <c r="F251" s="13"/>
      <c r="G251" s="13">
        <v>2.4</v>
      </c>
      <c r="H251" s="20"/>
      <c r="I251" s="32"/>
      <c r="J251" s="32">
        <f t="shared" si="55"/>
        <v>2.4</v>
      </c>
      <c r="K251" s="16"/>
    </row>
    <row r="252" ht="14.25" hidden="1" customHeight="1" spans="1:11">
      <c r="A252" s="9" t="s">
        <v>32</v>
      </c>
      <c r="B252" s="21"/>
      <c r="C252" s="27"/>
      <c r="D252" s="22">
        <f t="shared" ref="D252:E252" si="60">SUM(D253:D257)</f>
        <v>0</v>
      </c>
      <c r="E252" s="22">
        <f t="shared" si="60"/>
        <v>0</v>
      </c>
      <c r="F252" s="22"/>
      <c r="G252" s="23">
        <f t="shared" ref="G252:J252" si="61">SUM(G253:G257)</f>
        <v>4.2</v>
      </c>
      <c r="H252" s="23">
        <f t="shared" si="61"/>
        <v>0</v>
      </c>
      <c r="I252" s="23">
        <f t="shared" si="61"/>
        <v>0</v>
      </c>
      <c r="J252" s="23">
        <f t="shared" si="61"/>
        <v>4.2</v>
      </c>
      <c r="K252" s="16"/>
    </row>
    <row r="253" ht="14.25" hidden="1" customHeight="1" spans="1:11">
      <c r="A253" s="19" t="s">
        <v>234</v>
      </c>
      <c r="B253" s="19">
        <v>131022</v>
      </c>
      <c r="C253" s="19">
        <v>2</v>
      </c>
      <c r="D253" s="13"/>
      <c r="E253" s="13"/>
      <c r="F253" s="13"/>
      <c r="G253" s="13">
        <v>1.2</v>
      </c>
      <c r="H253" s="20"/>
      <c r="I253" s="32"/>
      <c r="J253" s="32">
        <f t="shared" si="55"/>
        <v>1.2</v>
      </c>
      <c r="K253" s="16"/>
    </row>
    <row r="254" ht="14.25" hidden="1" customHeight="1" spans="1:11">
      <c r="A254" s="19" t="s">
        <v>235</v>
      </c>
      <c r="B254" s="19">
        <v>131023</v>
      </c>
      <c r="C254" s="19">
        <v>2</v>
      </c>
      <c r="D254" s="13"/>
      <c r="E254" s="13"/>
      <c r="F254" s="13"/>
      <c r="G254" s="13">
        <v>1.2</v>
      </c>
      <c r="H254" s="20"/>
      <c r="I254" s="32"/>
      <c r="J254" s="32">
        <f t="shared" si="55"/>
        <v>1.2</v>
      </c>
      <c r="K254" s="16"/>
    </row>
    <row r="255" ht="14.25" hidden="1" customHeight="1" spans="1:11">
      <c r="A255" s="19" t="s">
        <v>236</v>
      </c>
      <c r="B255" s="19">
        <v>131002</v>
      </c>
      <c r="C255" s="19">
        <v>3</v>
      </c>
      <c r="D255" s="13"/>
      <c r="E255" s="13"/>
      <c r="F255" s="13"/>
      <c r="G255" s="13"/>
      <c r="H255" s="20"/>
      <c r="I255" s="32"/>
      <c r="J255" s="32">
        <f t="shared" si="55"/>
        <v>0</v>
      </c>
      <c r="K255" s="16"/>
    </row>
    <row r="256" ht="14.25" hidden="1" customHeight="1" spans="1:11">
      <c r="A256" s="19" t="s">
        <v>237</v>
      </c>
      <c r="B256" s="19">
        <v>131003</v>
      </c>
      <c r="C256" s="19">
        <v>3</v>
      </c>
      <c r="D256" s="13"/>
      <c r="E256" s="13"/>
      <c r="F256" s="13"/>
      <c r="G256" s="13">
        <v>1.8</v>
      </c>
      <c r="H256" s="20"/>
      <c r="I256" s="32"/>
      <c r="J256" s="32">
        <f t="shared" si="55"/>
        <v>1.8</v>
      </c>
      <c r="K256" s="16"/>
    </row>
    <row r="257" ht="14.25" hidden="1" customHeight="1" spans="1:11">
      <c r="A257" s="19" t="s">
        <v>238</v>
      </c>
      <c r="B257" s="25">
        <v>131011</v>
      </c>
      <c r="C257" s="19">
        <v>4</v>
      </c>
      <c r="D257" s="13"/>
      <c r="E257" s="13"/>
      <c r="F257" s="13"/>
      <c r="G257" s="13"/>
      <c r="H257" s="14"/>
      <c r="I257" s="32"/>
      <c r="J257" s="32">
        <f t="shared" si="55"/>
        <v>0</v>
      </c>
      <c r="K257" s="16"/>
    </row>
    <row r="258" ht="14.25" hidden="1" customHeight="1" spans="1:11">
      <c r="A258" s="9" t="s">
        <v>239</v>
      </c>
      <c r="B258" s="19">
        <v>131100</v>
      </c>
      <c r="C258" s="11"/>
      <c r="D258" s="26">
        <f t="shared" ref="D258:H258" si="62">D259+D262+D272</f>
        <v>4</v>
      </c>
      <c r="E258" s="26">
        <f t="shared" si="62"/>
        <v>9</v>
      </c>
      <c r="F258" s="26">
        <f t="shared" si="62"/>
        <v>104.22</v>
      </c>
      <c r="G258" s="26">
        <f t="shared" si="62"/>
        <v>24.6</v>
      </c>
      <c r="H258" s="26">
        <f t="shared" si="62"/>
        <v>1.2</v>
      </c>
      <c r="I258" s="31"/>
      <c r="J258" s="31">
        <f>J259+J262+J272</f>
        <v>143.02</v>
      </c>
      <c r="K258" s="16"/>
    </row>
    <row r="259" ht="14.25" hidden="1" customHeight="1" spans="1:11">
      <c r="A259" s="9" t="s">
        <v>13</v>
      </c>
      <c r="B259" s="25"/>
      <c r="C259" s="27">
        <v>5</v>
      </c>
      <c r="D259" s="13">
        <f>SUM(D260:D261)</f>
        <v>4</v>
      </c>
      <c r="E259" s="13">
        <f t="shared" ref="E259:F259" si="63">SUM(E260:E261)</f>
        <v>9</v>
      </c>
      <c r="F259" s="13">
        <f t="shared" si="63"/>
        <v>104.22</v>
      </c>
      <c r="G259" s="13">
        <v>8.4</v>
      </c>
      <c r="H259" s="13">
        <v>1.2</v>
      </c>
      <c r="I259" s="32"/>
      <c r="J259" s="32">
        <f t="shared" si="55"/>
        <v>126.82</v>
      </c>
      <c r="K259" s="16"/>
    </row>
    <row r="260" ht="14.25" hidden="1" customHeight="1" spans="1:11">
      <c r="A260" s="28" t="s">
        <v>240</v>
      </c>
      <c r="B260" s="25"/>
      <c r="C260" s="27"/>
      <c r="D260" s="13"/>
      <c r="E260" s="13"/>
      <c r="F260" s="16">
        <v>57.52</v>
      </c>
      <c r="G260" s="13"/>
      <c r="H260" s="14"/>
      <c r="I260" s="32"/>
      <c r="J260" s="32"/>
      <c r="K260" s="16"/>
    </row>
    <row r="261" ht="14.25" hidden="1" customHeight="1" spans="1:11">
      <c r="A261" s="17" t="s">
        <v>241</v>
      </c>
      <c r="B261" s="25"/>
      <c r="C261" s="27"/>
      <c r="D261" s="17">
        <v>4</v>
      </c>
      <c r="E261" s="17">
        <v>9</v>
      </c>
      <c r="F261" s="16">
        <v>46.7</v>
      </c>
      <c r="G261" s="13"/>
      <c r="H261" s="14"/>
      <c r="I261" s="32"/>
      <c r="J261" s="32"/>
      <c r="K261" s="16"/>
    </row>
    <row r="262" ht="14.25" hidden="1" customHeight="1" spans="1:11">
      <c r="A262" s="9" t="s">
        <v>19</v>
      </c>
      <c r="B262" s="10"/>
      <c r="C262" s="27"/>
      <c r="D262" s="12">
        <f t="shared" ref="D262:E262" si="64">SUM(D263:D271)</f>
        <v>0</v>
      </c>
      <c r="E262" s="12">
        <f t="shared" si="64"/>
        <v>0</v>
      </c>
      <c r="F262" s="12"/>
      <c r="G262" s="18">
        <f t="shared" ref="G262:J262" si="65">SUM(G263:G271)</f>
        <v>9.6</v>
      </c>
      <c r="H262" s="18">
        <f t="shared" si="65"/>
        <v>0</v>
      </c>
      <c r="I262" s="18">
        <f t="shared" si="65"/>
        <v>0</v>
      </c>
      <c r="J262" s="18">
        <f t="shared" si="65"/>
        <v>9.6</v>
      </c>
      <c r="K262" s="16"/>
    </row>
    <row r="263" ht="14.25" hidden="1" customHeight="1" spans="1:11">
      <c r="A263" s="19" t="s">
        <v>242</v>
      </c>
      <c r="B263" s="19">
        <v>131121</v>
      </c>
      <c r="C263" s="19">
        <v>1</v>
      </c>
      <c r="D263" s="13"/>
      <c r="E263" s="13"/>
      <c r="F263" s="13"/>
      <c r="G263" s="13"/>
      <c r="H263" s="20"/>
      <c r="I263" s="32"/>
      <c r="J263" s="32">
        <f t="shared" si="55"/>
        <v>0</v>
      </c>
      <c r="K263" s="16"/>
    </row>
    <row r="264" ht="14.25" hidden="1" customHeight="1" spans="1:11">
      <c r="A264" s="19" t="s">
        <v>243</v>
      </c>
      <c r="B264" s="19">
        <v>131122</v>
      </c>
      <c r="C264" s="19">
        <v>1</v>
      </c>
      <c r="D264" s="13"/>
      <c r="E264" s="13"/>
      <c r="F264" s="13"/>
      <c r="G264" s="13">
        <v>2.4</v>
      </c>
      <c r="H264" s="20"/>
      <c r="I264" s="32"/>
      <c r="J264" s="32">
        <f t="shared" si="55"/>
        <v>2.4</v>
      </c>
      <c r="K264" s="16"/>
    </row>
    <row r="265" ht="14.25" hidden="1" customHeight="1" spans="1:11">
      <c r="A265" s="19" t="s">
        <v>244</v>
      </c>
      <c r="B265" s="19">
        <v>131123</v>
      </c>
      <c r="C265" s="19">
        <v>1</v>
      </c>
      <c r="D265" s="13"/>
      <c r="E265" s="13"/>
      <c r="F265" s="13"/>
      <c r="G265" s="13"/>
      <c r="H265" s="20"/>
      <c r="I265" s="32"/>
      <c r="J265" s="32">
        <f t="shared" si="55"/>
        <v>0</v>
      </c>
      <c r="K265" s="16"/>
    </row>
    <row r="266" ht="14.25" hidden="1" customHeight="1" spans="1:11">
      <c r="A266" s="19" t="s">
        <v>245</v>
      </c>
      <c r="B266" s="19">
        <v>131124</v>
      </c>
      <c r="C266" s="19">
        <v>1</v>
      </c>
      <c r="D266" s="13"/>
      <c r="E266" s="13"/>
      <c r="F266" s="13"/>
      <c r="G266" s="13"/>
      <c r="H266" s="20"/>
      <c r="I266" s="32"/>
      <c r="J266" s="32">
        <f t="shared" si="55"/>
        <v>0</v>
      </c>
      <c r="K266" s="16"/>
    </row>
    <row r="267" ht="14.25" hidden="1" customHeight="1" spans="1:11">
      <c r="A267" s="19" t="s">
        <v>246</v>
      </c>
      <c r="B267" s="19">
        <v>131125</v>
      </c>
      <c r="C267" s="19">
        <v>1</v>
      </c>
      <c r="D267" s="13"/>
      <c r="E267" s="13"/>
      <c r="F267" s="13"/>
      <c r="G267" s="13">
        <v>1.2</v>
      </c>
      <c r="H267" s="20"/>
      <c r="I267" s="32"/>
      <c r="J267" s="32">
        <f t="shared" si="55"/>
        <v>1.2</v>
      </c>
      <c r="K267" s="16"/>
    </row>
    <row r="268" ht="14.25" hidden="1" customHeight="1" spans="1:11">
      <c r="A268" s="19" t="s">
        <v>247</v>
      </c>
      <c r="B268" s="19">
        <v>131126</v>
      </c>
      <c r="C268" s="19">
        <v>1</v>
      </c>
      <c r="D268" s="13"/>
      <c r="E268" s="13"/>
      <c r="F268" s="13"/>
      <c r="G268" s="13">
        <v>3.6</v>
      </c>
      <c r="H268" s="20"/>
      <c r="I268" s="32"/>
      <c r="J268" s="32">
        <f t="shared" si="55"/>
        <v>3.6</v>
      </c>
      <c r="K268" s="16"/>
    </row>
    <row r="269" ht="14.25" hidden="1" customHeight="1" spans="1:11">
      <c r="A269" s="19" t="s">
        <v>248</v>
      </c>
      <c r="B269" s="19">
        <v>131127</v>
      </c>
      <c r="C269" s="19">
        <v>1</v>
      </c>
      <c r="D269" s="13"/>
      <c r="E269" s="13"/>
      <c r="F269" s="13"/>
      <c r="G269" s="13"/>
      <c r="H269" s="20"/>
      <c r="I269" s="32"/>
      <c r="J269" s="32">
        <f t="shared" si="55"/>
        <v>0</v>
      </c>
      <c r="K269" s="16"/>
    </row>
    <row r="270" ht="14.25" hidden="1" customHeight="1" spans="1:11">
      <c r="A270" s="19" t="s">
        <v>249</v>
      </c>
      <c r="B270" s="19">
        <v>131128</v>
      </c>
      <c r="C270" s="19">
        <v>1</v>
      </c>
      <c r="D270" s="13"/>
      <c r="E270" s="13"/>
      <c r="F270" s="13"/>
      <c r="G270" s="13"/>
      <c r="H270" s="20"/>
      <c r="I270" s="32"/>
      <c r="J270" s="32">
        <f t="shared" si="55"/>
        <v>0</v>
      </c>
      <c r="K270" s="16"/>
    </row>
    <row r="271" ht="14.25" hidden="1" customHeight="1" spans="1:11">
      <c r="A271" s="19" t="s">
        <v>250</v>
      </c>
      <c r="B271" s="19">
        <v>131182</v>
      </c>
      <c r="C271" s="19">
        <v>1</v>
      </c>
      <c r="D271" s="13"/>
      <c r="E271" s="13"/>
      <c r="F271" s="13"/>
      <c r="G271" s="13">
        <v>2.4</v>
      </c>
      <c r="H271" s="20"/>
      <c r="I271" s="32"/>
      <c r="J271" s="32">
        <f t="shared" si="55"/>
        <v>2.4</v>
      </c>
      <c r="K271" s="16"/>
    </row>
    <row r="272" ht="14.25" hidden="1" customHeight="1" spans="1:11">
      <c r="A272" s="9" t="s">
        <v>32</v>
      </c>
      <c r="B272" s="21"/>
      <c r="C272" s="27"/>
      <c r="D272" s="22">
        <f t="shared" ref="D272:E272" si="66">SUM(D273:D276)</f>
        <v>0</v>
      </c>
      <c r="E272" s="22">
        <f t="shared" si="66"/>
        <v>0</v>
      </c>
      <c r="F272" s="22"/>
      <c r="G272" s="23">
        <f t="shared" ref="G272:J272" si="67">SUM(G273:G276)</f>
        <v>6.6</v>
      </c>
      <c r="H272" s="23">
        <f t="shared" si="67"/>
        <v>0</v>
      </c>
      <c r="I272" s="23">
        <f t="shared" si="67"/>
        <v>0</v>
      </c>
      <c r="J272" s="23">
        <f t="shared" si="67"/>
        <v>6.6</v>
      </c>
      <c r="K272" s="16"/>
    </row>
    <row r="273" ht="14.25" hidden="1" customHeight="1" spans="1:11">
      <c r="A273" s="19" t="s">
        <v>251</v>
      </c>
      <c r="B273" s="19">
        <v>131102</v>
      </c>
      <c r="C273" s="19">
        <v>3</v>
      </c>
      <c r="D273" s="13"/>
      <c r="E273" s="13"/>
      <c r="F273" s="13"/>
      <c r="G273" s="13">
        <v>4.2</v>
      </c>
      <c r="H273" s="20"/>
      <c r="I273" s="32"/>
      <c r="J273" s="32">
        <f t="shared" si="55"/>
        <v>4.2</v>
      </c>
      <c r="K273" s="16"/>
    </row>
    <row r="274" ht="14.25" hidden="1" customHeight="1" spans="1:11">
      <c r="A274" s="19" t="s">
        <v>252</v>
      </c>
      <c r="B274" s="19">
        <v>131181</v>
      </c>
      <c r="C274" s="19">
        <v>3</v>
      </c>
      <c r="D274" s="13"/>
      <c r="E274" s="13"/>
      <c r="F274" s="13"/>
      <c r="G274" s="13">
        <v>2.4</v>
      </c>
      <c r="H274" s="20"/>
      <c r="I274" s="32"/>
      <c r="J274" s="32">
        <f t="shared" si="55"/>
        <v>2.4</v>
      </c>
      <c r="K274" s="16"/>
    </row>
    <row r="275" ht="14.25" hidden="1" customHeight="1" spans="1:11">
      <c r="A275" s="19" t="s">
        <v>253</v>
      </c>
      <c r="B275" s="25">
        <v>131111</v>
      </c>
      <c r="C275" s="19">
        <v>4</v>
      </c>
      <c r="D275" s="13"/>
      <c r="E275" s="13"/>
      <c r="F275" s="13"/>
      <c r="G275" s="13"/>
      <c r="H275" s="14"/>
      <c r="I275" s="32"/>
      <c r="J275" s="32">
        <f t="shared" si="55"/>
        <v>0</v>
      </c>
      <c r="K275" s="16"/>
    </row>
    <row r="276" ht="14.25" hidden="1" customHeight="1" spans="1:11">
      <c r="A276" s="19" t="s">
        <v>254</v>
      </c>
      <c r="B276" s="35">
        <v>131112</v>
      </c>
      <c r="C276" s="19">
        <v>4</v>
      </c>
      <c r="D276" s="13"/>
      <c r="E276" s="13"/>
      <c r="F276" s="13"/>
      <c r="G276" s="13"/>
      <c r="H276" s="36"/>
      <c r="I276" s="32"/>
      <c r="J276" s="32">
        <f t="shared" si="55"/>
        <v>0</v>
      </c>
      <c r="K276" s="16"/>
    </row>
    <row r="277" ht="14.25" hidden="1" customHeight="1" spans="1:11">
      <c r="A277" s="9" t="s">
        <v>255</v>
      </c>
      <c r="B277" s="19">
        <v>130682</v>
      </c>
      <c r="C277" s="11">
        <v>1</v>
      </c>
      <c r="D277" s="26">
        <f t="shared" ref="D277:E277" si="68">D278</f>
        <v>0</v>
      </c>
      <c r="E277" s="26">
        <f t="shared" si="68"/>
        <v>0</v>
      </c>
      <c r="F277" s="26"/>
      <c r="G277" s="23">
        <f t="shared" ref="G277:J277" si="69">G278</f>
        <v>7.8</v>
      </c>
      <c r="H277" s="23">
        <f t="shared" si="69"/>
        <v>1.8</v>
      </c>
      <c r="I277" s="23">
        <f t="shared" si="69"/>
        <v>0</v>
      </c>
      <c r="J277" s="23">
        <f t="shared" si="69"/>
        <v>9.6</v>
      </c>
      <c r="K277" s="16"/>
    </row>
    <row r="278" ht="14.25" hidden="1" customHeight="1" spans="1:11">
      <c r="A278" s="9" t="s">
        <v>13</v>
      </c>
      <c r="B278" s="25"/>
      <c r="C278" s="27">
        <v>5</v>
      </c>
      <c r="D278" s="13"/>
      <c r="E278" s="13"/>
      <c r="F278" s="13"/>
      <c r="G278" s="13">
        <v>7.8</v>
      </c>
      <c r="H278" s="14">
        <v>1.8</v>
      </c>
      <c r="I278" s="32"/>
      <c r="J278" s="32">
        <f t="shared" si="55"/>
        <v>9.6</v>
      </c>
      <c r="K278" s="16"/>
    </row>
    <row r="279" ht="14.25" hidden="1" customHeight="1" spans="1:11">
      <c r="A279" s="9" t="s">
        <v>256</v>
      </c>
      <c r="B279" s="19">
        <v>130181</v>
      </c>
      <c r="C279" s="11">
        <v>1</v>
      </c>
      <c r="D279" s="26">
        <f t="shared" ref="D279:E279" si="70">D280</f>
        <v>0</v>
      </c>
      <c r="E279" s="26">
        <f t="shared" si="70"/>
        <v>0</v>
      </c>
      <c r="F279" s="26"/>
      <c r="G279" s="23">
        <f t="shared" ref="G279:J279" si="71">G280</f>
        <v>3.6</v>
      </c>
      <c r="H279" s="23">
        <f t="shared" si="71"/>
        <v>0.6</v>
      </c>
      <c r="I279" s="23">
        <f t="shared" si="71"/>
        <v>0</v>
      </c>
      <c r="J279" s="23">
        <f t="shared" si="71"/>
        <v>4.2</v>
      </c>
      <c r="K279" s="16"/>
    </row>
    <row r="280" ht="14.25" hidden="1" customHeight="1" spans="1:11">
      <c r="A280" s="9" t="s">
        <v>13</v>
      </c>
      <c r="B280" s="25"/>
      <c r="C280" s="27">
        <v>5</v>
      </c>
      <c r="D280" s="13"/>
      <c r="E280" s="13"/>
      <c r="F280" s="13"/>
      <c r="G280" s="13">
        <v>3.6</v>
      </c>
      <c r="H280" s="14">
        <v>0.6</v>
      </c>
      <c r="I280" s="32"/>
      <c r="J280" s="32">
        <f t="shared" si="55"/>
        <v>4.2</v>
      </c>
      <c r="K280" s="16"/>
    </row>
    <row r="281" ht="14.25" hidden="1" customHeight="1" spans="1:11">
      <c r="A281" s="37" t="s">
        <v>257</v>
      </c>
      <c r="B281" s="33">
        <v>139900</v>
      </c>
      <c r="C281" s="7"/>
      <c r="D281" s="8">
        <f t="shared" ref="D281:E281" si="72">D282+D283</f>
        <v>0</v>
      </c>
      <c r="E281" s="8">
        <f t="shared" si="72"/>
        <v>0</v>
      </c>
      <c r="F281" s="8"/>
      <c r="G281" s="31">
        <f t="shared" ref="G281:J281" si="73">G282+G283</f>
        <v>4.8</v>
      </c>
      <c r="H281" s="31">
        <f t="shared" si="73"/>
        <v>0</v>
      </c>
      <c r="I281" s="31">
        <f t="shared" si="73"/>
        <v>0</v>
      </c>
      <c r="J281" s="31">
        <f t="shared" si="73"/>
        <v>4.8</v>
      </c>
      <c r="K281" s="16"/>
    </row>
    <row r="282" ht="14.25" hidden="1" customHeight="1" spans="1:11">
      <c r="A282" s="37" t="s">
        <v>258</v>
      </c>
      <c r="B282" s="25"/>
      <c r="C282" s="38">
        <v>5</v>
      </c>
      <c r="D282" s="39"/>
      <c r="E282" s="39"/>
      <c r="F282" s="39"/>
      <c r="G282" s="39"/>
      <c r="H282" s="14"/>
      <c r="I282" s="42"/>
      <c r="J282" s="32">
        <f t="shared" si="55"/>
        <v>0</v>
      </c>
      <c r="K282" s="16"/>
    </row>
    <row r="283" ht="14.25" hidden="1" customHeight="1" spans="1:11">
      <c r="A283" s="37" t="s">
        <v>32</v>
      </c>
      <c r="B283" s="10"/>
      <c r="C283" s="38"/>
      <c r="D283" s="12">
        <f t="shared" ref="D283:E283" si="74">SUM(D284:D286)</f>
        <v>0</v>
      </c>
      <c r="E283" s="12">
        <f t="shared" si="74"/>
        <v>0</v>
      </c>
      <c r="F283" s="12"/>
      <c r="G283" s="18">
        <f t="shared" ref="G283:J283" si="75">SUM(G284:G286)</f>
        <v>4.8</v>
      </c>
      <c r="H283" s="18">
        <f t="shared" si="75"/>
        <v>0</v>
      </c>
      <c r="I283" s="18">
        <f t="shared" si="75"/>
        <v>0</v>
      </c>
      <c r="J283" s="18">
        <f t="shared" si="75"/>
        <v>4.8</v>
      </c>
      <c r="K283" s="16"/>
    </row>
    <row r="284" ht="14.25" hidden="1" customHeight="1" spans="1:11">
      <c r="A284" s="33" t="s">
        <v>259</v>
      </c>
      <c r="B284" s="33">
        <v>130638</v>
      </c>
      <c r="C284" s="33">
        <v>2</v>
      </c>
      <c r="D284" s="39"/>
      <c r="E284" s="39"/>
      <c r="F284" s="39"/>
      <c r="G284" s="39">
        <v>2.4</v>
      </c>
      <c r="H284" s="34"/>
      <c r="I284" s="42"/>
      <c r="J284" s="32">
        <f t="shared" si="55"/>
        <v>2.4</v>
      </c>
      <c r="K284" s="16"/>
    </row>
    <row r="285" ht="14.25" hidden="1" customHeight="1" spans="1:11">
      <c r="A285" s="33" t="s">
        <v>260</v>
      </c>
      <c r="B285" s="33">
        <v>130629</v>
      </c>
      <c r="C285" s="33">
        <v>2</v>
      </c>
      <c r="D285" s="39"/>
      <c r="E285" s="39"/>
      <c r="F285" s="39"/>
      <c r="G285" s="39">
        <v>1.2</v>
      </c>
      <c r="H285" s="34"/>
      <c r="I285" s="42"/>
      <c r="J285" s="32">
        <f t="shared" si="55"/>
        <v>1.2</v>
      </c>
      <c r="K285" s="16"/>
    </row>
    <row r="286" ht="14.25" hidden="1" customHeight="1" spans="1:11">
      <c r="A286" s="33" t="s">
        <v>261</v>
      </c>
      <c r="B286" s="33">
        <v>130632</v>
      </c>
      <c r="C286" s="33">
        <v>2</v>
      </c>
      <c r="D286" s="39"/>
      <c r="E286" s="39"/>
      <c r="F286" s="39"/>
      <c r="G286" s="39">
        <v>1.2</v>
      </c>
      <c r="H286" s="34"/>
      <c r="I286" s="42"/>
      <c r="J286" s="32">
        <f t="shared" si="55"/>
        <v>1.2</v>
      </c>
      <c r="K286" s="16"/>
    </row>
    <row r="287" ht="13.5" spans="1:3">
      <c r="A287" s="40"/>
      <c r="B287" s="41"/>
      <c r="C287" s="40"/>
    </row>
  </sheetData>
  <mergeCells count="1">
    <mergeCell ref="A2:K2"/>
  </mergeCells>
  <pageMargins left="0.708333333333333" right="0.708333333333333" top="0.747916666666667" bottom="0.747916666666667" header="0.314583333333333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zxy</cp:lastModifiedBy>
  <dcterms:created xsi:type="dcterms:W3CDTF">2019-05-22T03:16:00Z</dcterms:created>
  <cp:lastPrinted>2019-05-23T01:06:00Z</cp:lastPrinted>
  <dcterms:modified xsi:type="dcterms:W3CDTF">2019-11-01T05:50:32Z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